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gtpl.sharepoint.com/sites/Clients/Clients/CSR - General/CSR_PGH Website/"/>
    </mc:Choice>
  </mc:AlternateContent>
  <xr:revisionPtr revIDLastSave="713" documentId="8_{CDBE37BE-8F8B-4A21-9CF4-CBF698AF81C3}" xr6:coauthVersionLast="47" xr6:coauthVersionMax="47" xr10:uidLastSave="{94E3089C-A30E-4557-B647-CB20E9F613D7}"/>
  <bookViews>
    <workbookView xWindow="-28920" yWindow="-120" windowWidth="29040" windowHeight="15840" firstSheet="1" activeTab="5" xr2:uid="{00000000-000D-0000-FFFF-FFFF00000000}"/>
  </bookViews>
  <sheets>
    <sheet name="Point 1" sheetId="8" state="hidden" r:id="rId1"/>
    <sheet name="MP1" sheetId="13" r:id="rId2"/>
    <sheet name="Point 2" sheetId="7" state="hidden" r:id="rId3"/>
    <sheet name="MP2" sheetId="14" r:id="rId4"/>
    <sheet name="MP3" sheetId="15" r:id="rId5"/>
    <sheet name="MP4" sheetId="16" r:id="rId6"/>
    <sheet name="Sampling Point Location Map" sheetId="4" r:id="rId7"/>
  </sheets>
  <definedNames>
    <definedName name="_xlnm.Print_Area" localSheetId="0">'Point 1'!$B$1:$Q$22</definedName>
    <definedName name="_xlnm.Print_Area" localSheetId="2">'Point 2'!$A$1:$S$27</definedName>
    <definedName name="_xlnm.Print_Area" localSheetId="6">'Sampling Point Location Map'!$A$1:$L$7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16" l="1"/>
  <c r="B70" i="16"/>
  <c r="B69" i="16"/>
  <c r="B68" i="16"/>
  <c r="B71" i="15"/>
  <c r="B70" i="15"/>
  <c r="B69" i="15"/>
  <c r="B68" i="15"/>
  <c r="B71" i="14"/>
  <c r="B70" i="14"/>
  <c r="B69" i="14"/>
  <c r="B68" i="14"/>
  <c r="B71" i="13"/>
  <c r="B70" i="13"/>
  <c r="B69" i="13"/>
  <c r="B68" i="13"/>
  <c r="B54" i="16"/>
  <c r="B53" i="16"/>
  <c r="B52" i="16"/>
  <c r="B51" i="16"/>
  <c r="B54" i="15"/>
  <c r="B53" i="15"/>
  <c r="B52" i="15"/>
  <c r="B51" i="15"/>
  <c r="B54" i="14"/>
  <c r="B53" i="14"/>
  <c r="B52" i="14"/>
  <c r="B51" i="14"/>
  <c r="B54" i="13"/>
  <c r="B53" i="13"/>
  <c r="B52" i="13"/>
  <c r="B51" i="13"/>
  <c r="B37" i="13"/>
  <c r="B36" i="13"/>
  <c r="B35" i="13"/>
  <c r="B34" i="13"/>
  <c r="B34" i="16"/>
  <c r="B37" i="16"/>
  <c r="B36" i="16"/>
  <c r="B35" i="16"/>
  <c r="B37" i="15"/>
  <c r="B36" i="15"/>
  <c r="B35" i="15"/>
  <c r="B34" i="15"/>
  <c r="B37" i="14"/>
  <c r="B36" i="14"/>
  <c r="B35" i="14"/>
  <c r="B34" i="14"/>
  <c r="B19" i="16"/>
  <c r="B19" i="15"/>
  <c r="B19" i="14"/>
  <c r="B19" i="13"/>
  <c r="B21" i="13"/>
  <c r="B18" i="14"/>
  <c r="B21" i="16"/>
  <c r="B20" i="16"/>
  <c r="B18" i="16"/>
  <c r="B21" i="15"/>
  <c r="B20" i="15"/>
  <c r="B18" i="15"/>
  <c r="B21" i="14"/>
  <c r="B20" i="14"/>
  <c r="B18" i="13"/>
  <c r="B20" i="13" l="1"/>
</calcChain>
</file>

<file path=xl/sharedStrings.xml><?xml version="1.0" encoding="utf-8"?>
<sst xmlns="http://schemas.openxmlformats.org/spreadsheetml/2006/main" count="881" uniqueCount="91">
  <si>
    <t>EPA Licence Number:</t>
  </si>
  <si>
    <t>Licensee Name:</t>
  </si>
  <si>
    <t>Licensee Address:</t>
  </si>
  <si>
    <t>Link to Licence:</t>
  </si>
  <si>
    <t>Pollutant</t>
  </si>
  <si>
    <t>Units of Measure</t>
  </si>
  <si>
    <t>Monitoring Frequency Required by Licence</t>
  </si>
  <si>
    <t>Measurement</t>
  </si>
  <si>
    <t>Date Obtained</t>
  </si>
  <si>
    <t>Date Sampled</t>
  </si>
  <si>
    <t>Date Published</t>
  </si>
  <si>
    <t>Sampling Point</t>
  </si>
  <si>
    <t>CORRECTION LOG</t>
  </si>
  <si>
    <t>Corrected Data</t>
  </si>
  <si>
    <t>Date Corrected</t>
  </si>
  <si>
    <t>Reason</t>
  </si>
  <si>
    <t>100 percentile limit</t>
  </si>
  <si>
    <t>Exceedance (yes/no)</t>
  </si>
  <si>
    <t>Exceedance / Non-ComplianceTable</t>
  </si>
  <si>
    <t>Extent of Exceedance</t>
  </si>
  <si>
    <t>Reason / Context</t>
  </si>
  <si>
    <t>Boral CSR Bricks Pty Limited</t>
  </si>
  <si>
    <t>Point 1</t>
  </si>
  <si>
    <t>na</t>
  </si>
  <si>
    <t>http://www.epa.nsw.gov.au/prpoeoapp/ViewPOEOLicence.aspx?DOCID=50086&amp;SYSUID=1&amp;LICID=11196</t>
  </si>
  <si>
    <t>Oaklands (Urana)</t>
  </si>
  <si>
    <t>L11196</t>
  </si>
  <si>
    <t>Dam</t>
  </si>
  <si>
    <t>TSS</t>
  </si>
  <si>
    <t>milligrams per litre</t>
  </si>
  <si>
    <t>Point 2</t>
  </si>
  <si>
    <t>Particulates - Deposited Matter</t>
  </si>
  <si>
    <t>Quarterly</t>
  </si>
  <si>
    <t>No</t>
  </si>
  <si>
    <t>each overflow event</t>
  </si>
  <si>
    <t>Nil samples taken</t>
  </si>
  <si>
    <t>N/A</t>
  </si>
  <si>
    <t>No overflow events</t>
  </si>
  <si>
    <t>Month/Year</t>
  </si>
  <si>
    <r>
      <t>grams per m</t>
    </r>
    <r>
      <rPr>
        <vertAlign val="superscript"/>
        <sz val="9"/>
        <color indexed="8"/>
        <rFont val="Calibri"/>
        <family val="2"/>
      </rPr>
      <t>2</t>
    </r>
  </si>
  <si>
    <t>Not Sampled</t>
  </si>
  <si>
    <t>Ash</t>
  </si>
  <si>
    <t>Combustible Matter</t>
  </si>
  <si>
    <t>Insoluble Solids</t>
  </si>
  <si>
    <t>Soluble Solids</t>
  </si>
  <si>
    <t>Total Matter</t>
  </si>
  <si>
    <t>&lt;0.2</t>
  </si>
  <si>
    <t>Oaklands 1 - Air Particulates</t>
  </si>
  <si>
    <t>Oaklands 2 - Air Particulates</t>
  </si>
  <si>
    <t>grams per m2</t>
  </si>
  <si>
    <t>no</t>
  </si>
  <si>
    <t>broken bottle</t>
  </si>
  <si>
    <t>unusual reading. As there were bugs nioticed in bottle. VGT questioned and asked to check sample.</t>
  </si>
  <si>
    <t>&lt;0.1</t>
  </si>
  <si>
    <r>
      <t>grams per m</t>
    </r>
    <r>
      <rPr>
        <vertAlign val="superscript"/>
        <sz val="9"/>
        <color indexed="8"/>
        <rFont val="Calibri"/>
        <family val="2"/>
      </rPr>
      <t>2</t>
    </r>
    <r>
      <rPr>
        <sz val="11"/>
        <color indexed="8"/>
        <rFont val="Calibri"/>
        <family val="2"/>
      </rPr>
      <t/>
    </r>
  </si>
  <si>
    <t xml:space="preserve">PGH Bricks and Pavers Pty Limited </t>
  </si>
  <si>
    <t>http://www.epa.nsw.gov.au/prpoeoapp/ViewPOEOLicence.aspx?DOCID=50090&amp;SYSUID=1&amp;LICID=11196</t>
  </si>
  <si>
    <r>
      <t>grams per m</t>
    </r>
    <r>
      <rPr>
        <vertAlign val="superscript"/>
        <sz val="9"/>
        <rFont val="Calibri"/>
        <family val="2"/>
      </rPr>
      <t>2</t>
    </r>
    <r>
      <rPr>
        <sz val="11"/>
        <color indexed="8"/>
        <rFont val="Calibri"/>
        <family val="2"/>
      </rPr>
      <t/>
    </r>
  </si>
  <si>
    <r>
      <t>grams per m</t>
    </r>
    <r>
      <rPr>
        <vertAlign val="superscript"/>
        <sz val="9"/>
        <rFont val="Calibri"/>
        <family val="2"/>
      </rPr>
      <t>3</t>
    </r>
    <r>
      <rPr>
        <sz val="11"/>
        <color indexed="8"/>
        <rFont val="Calibri"/>
        <family val="2"/>
      </rPr>
      <t/>
    </r>
  </si>
  <si>
    <r>
      <t>grams per m</t>
    </r>
    <r>
      <rPr>
        <vertAlign val="superscript"/>
        <sz val="9"/>
        <rFont val="Calibri"/>
        <family val="2"/>
      </rPr>
      <t>4</t>
    </r>
    <r>
      <rPr>
        <sz val="11"/>
        <color indexed="8"/>
        <rFont val="Calibri"/>
        <family val="2"/>
      </rPr>
      <t/>
    </r>
  </si>
  <si>
    <t xml:space="preserve">Description </t>
  </si>
  <si>
    <t xml:space="preserve"> 18/11/2015</t>
  </si>
  <si>
    <t xml:space="preserve"> 19/02/2016</t>
  </si>
  <si>
    <t>Limit</t>
  </si>
  <si>
    <t>Number of Samples</t>
  </si>
  <si>
    <t>Lowest Sample</t>
  </si>
  <si>
    <t>Mean of Sample</t>
  </si>
  <si>
    <t>Highest Sample</t>
  </si>
  <si>
    <t>Type of Discharge Point:</t>
  </si>
  <si>
    <t>Sampling Point Description:</t>
  </si>
  <si>
    <t>Monitoring Frequency Required:</t>
  </si>
  <si>
    <t>Comments</t>
  </si>
  <si>
    <t>Monitoring of dust 
deposition</t>
  </si>
  <si>
    <t>No of Samples required Annually:</t>
  </si>
  <si>
    <t>Insoluble Solids (g/m2/month)</t>
  </si>
  <si>
    <t>Monthly</t>
  </si>
  <si>
    <t>4 Annual Average</t>
  </si>
  <si>
    <t>L21501</t>
  </si>
  <si>
    <t>Canyonleigh Quarry</t>
  </si>
  <si>
    <t>https://app.epa.nsw.gov.au/prpoeoapp/ViewPOEOLicence.aspx?DOCID=216424&amp;SYSUID=1&amp;LICID=21501</t>
  </si>
  <si>
    <t>Dust deposition monitoring point 1 located north west of quarry. Location shown on map located at DOC21/244935</t>
  </si>
  <si>
    <t>Canyonleigh Gauge MP1</t>
  </si>
  <si>
    <t>Canyonleigh Gauge MP2</t>
  </si>
  <si>
    <t>Canyonleigh Gauge MP3</t>
  </si>
  <si>
    <t>Canyonleigh Gauge MP4</t>
  </si>
  <si>
    <t>Dust deposition monitoring point 2 located south west of quarry. Location shown on map located at DOC21/244935</t>
  </si>
  <si>
    <t>Dust deposition monitoring point 3 located south east of quarry, near main shed. Location shown on map located at DOC21/244935</t>
  </si>
  <si>
    <t>Dust deposition monitoring point 4 located at south east corner of quarry. Location shown on map located at DOC21/244935</t>
  </si>
  <si>
    <t>Rehabilitation work carried out nearby</t>
  </si>
  <si>
    <t>02 June to 01 June</t>
  </si>
  <si>
    <t>Annual Return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</si>
</sst>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d/mm/yy;@"/>
    <numFmt numFmtId="166" formatCode="d/mm/yy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sz val="10"/>
      <name val="Tahoma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rgb="FF080000"/>
      <name val="Tahoma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8BBC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28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12" fillId="2" borderId="0" xfId="1" applyFill="1" applyAlignment="1" applyProtection="1"/>
    <xf numFmtId="0" fontId="0" fillId="3" borderId="7" xfId="0" applyFill="1" applyBorder="1"/>
    <xf numFmtId="0" fontId="3" fillId="3" borderId="7" xfId="0" applyFont="1" applyFill="1" applyBorder="1" applyAlignment="1">
      <alignment wrapText="1"/>
    </xf>
    <xf numFmtId="165" fontId="3" fillId="4" borderId="3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4" borderId="8" xfId="0" applyFont="1" applyFill="1" applyBorder="1"/>
    <xf numFmtId="0" fontId="3" fillId="4" borderId="3" xfId="0" applyFont="1" applyFill="1" applyBorder="1" applyAlignment="1">
      <alignment wrapText="1"/>
    </xf>
    <xf numFmtId="17" fontId="3" fillId="0" borderId="6" xfId="0" applyNumberFormat="1" applyFont="1" applyBorder="1" applyAlignment="1">
      <alignment horizontal="left" wrapText="1"/>
    </xf>
    <xf numFmtId="17" fontId="3" fillId="0" borderId="2" xfId="0" applyNumberFormat="1" applyFont="1" applyBorder="1" applyAlignment="1">
      <alignment horizontal="left" wrapText="1"/>
    </xf>
    <xf numFmtId="17" fontId="3" fillId="0" borderId="2" xfId="0" applyNumberFormat="1" applyFont="1" applyBorder="1" applyAlignment="1">
      <alignment horizontal="left"/>
    </xf>
    <xf numFmtId="17" fontId="0" fillId="0" borderId="2" xfId="0" applyNumberFormat="1" applyBorder="1" applyAlignment="1">
      <alignment horizontal="left"/>
    </xf>
    <xf numFmtId="17" fontId="0" fillId="0" borderId="8" xfId="0" applyNumberFormat="1" applyBorder="1" applyAlignment="1">
      <alignment horizontal="left"/>
    </xf>
    <xf numFmtId="0" fontId="3" fillId="5" borderId="9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165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5" fillId="0" borderId="1" xfId="0" applyFont="1" applyBorder="1"/>
    <xf numFmtId="14" fontId="15" fillId="0" borderId="1" xfId="0" quotePrefix="1" applyNumberFormat="1" applyFont="1" applyBorder="1"/>
    <xf numFmtId="0" fontId="0" fillId="0" borderId="14" xfId="0" applyBorder="1"/>
    <xf numFmtId="0" fontId="3" fillId="4" borderId="2" xfId="0" applyFont="1" applyFill="1" applyBorder="1" applyAlignment="1">
      <alignment vertical="center" wrapText="1"/>
    </xf>
    <xf numFmtId="0" fontId="0" fillId="0" borderId="7" xfId="0" applyBorder="1"/>
    <xf numFmtId="0" fontId="0" fillId="0" borderId="2" xfId="0" applyBorder="1"/>
    <xf numFmtId="165" fontId="3" fillId="0" borderId="14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4" borderId="6" xfId="0" applyFont="1" applyFill="1" applyBorder="1" applyAlignment="1">
      <alignment vertical="center" wrapText="1"/>
    </xf>
    <xf numFmtId="165" fontId="3" fillId="5" borderId="1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165" fontId="3" fillId="0" borderId="14" xfId="0" applyNumberFormat="1" applyFont="1" applyBorder="1" applyAlignment="1">
      <alignment horizontal="center" vertical="center"/>
    </xf>
    <xf numFmtId="0" fontId="0" fillId="0" borderId="11" xfId="0" applyBorder="1"/>
    <xf numFmtId="0" fontId="15" fillId="0" borderId="11" xfId="0" applyFont="1" applyBorder="1"/>
    <xf numFmtId="14" fontId="15" fillId="0" borderId="11" xfId="0" quotePrefix="1" applyNumberFormat="1" applyFont="1" applyBorder="1"/>
    <xf numFmtId="0" fontId="0" fillId="0" borderId="11" xfId="0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165" fontId="3" fillId="0" borderId="14" xfId="0" applyNumberFormat="1" applyFont="1" applyBorder="1"/>
    <xf numFmtId="14" fontId="0" fillId="3" borderId="2" xfId="0" applyNumberFormat="1" applyFill="1" applyBorder="1"/>
    <xf numFmtId="14" fontId="3" fillId="3" borderId="15" xfId="0" applyNumberFormat="1" applyFont="1" applyFill="1" applyBorder="1" applyAlignment="1">
      <alignment wrapText="1"/>
    </xf>
    <xf numFmtId="166" fontId="3" fillId="3" borderId="14" xfId="0" applyNumberFormat="1" applyFont="1" applyFill="1" applyBorder="1"/>
    <xf numFmtId="14" fontId="0" fillId="3" borderId="1" xfId="0" applyNumberFormat="1" applyFill="1" applyBorder="1"/>
    <xf numFmtId="10" fontId="0" fillId="3" borderId="2" xfId="0" applyNumberFormat="1" applyFill="1" applyBorder="1"/>
    <xf numFmtId="10" fontId="0" fillId="3" borderId="1" xfId="0" applyNumberFormat="1" applyFill="1" applyBorder="1"/>
    <xf numFmtId="10" fontId="0" fillId="3" borderId="15" xfId="0" applyNumberFormat="1" applyFill="1" applyBorder="1"/>
    <xf numFmtId="165" fontId="3" fillId="4" borderId="4" xfId="0" applyNumberFormat="1" applyFont="1" applyFill="1" applyBorder="1"/>
    <xf numFmtId="165" fontId="3" fillId="4" borderId="16" xfId="0" applyNumberFormat="1" applyFont="1" applyFill="1" applyBorder="1" applyAlignment="1">
      <alignment horizontal="center"/>
    </xf>
    <xf numFmtId="14" fontId="0" fillId="4" borderId="8" xfId="0" applyNumberFormat="1" applyFill="1" applyBorder="1"/>
    <xf numFmtId="14" fontId="0" fillId="4" borderId="3" xfId="0" applyNumberFormat="1" applyFill="1" applyBorder="1"/>
    <xf numFmtId="0" fontId="0" fillId="4" borderId="17" xfId="0" applyFill="1" applyBorder="1"/>
    <xf numFmtId="10" fontId="0" fillId="4" borderId="8" xfId="0" applyNumberFormat="1" applyFill="1" applyBorder="1"/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3" borderId="18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3" borderId="21" xfId="0" applyFont="1" applyFill="1" applyBorder="1" applyAlignment="1">
      <alignment vertical="top" wrapText="1"/>
    </xf>
    <xf numFmtId="14" fontId="0" fillId="4" borderId="17" xfId="0" applyNumberFormat="1" applyFill="1" applyBorder="1"/>
    <xf numFmtId="14" fontId="0" fillId="3" borderId="7" xfId="0" applyNumberFormat="1" applyFill="1" applyBorder="1"/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3" fillId="5" borderId="3" xfId="0" applyFont="1" applyFill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165" fontId="3" fillId="5" borderId="14" xfId="0" applyNumberFormat="1" applyFont="1" applyFill="1" applyBorder="1"/>
    <xf numFmtId="165" fontId="3" fillId="0" borderId="10" xfId="0" applyNumberFormat="1" applyFont="1" applyBorder="1" applyAlignment="1">
      <alignment vertical="center"/>
    </xf>
    <xf numFmtId="165" fontId="3" fillId="0" borderId="14" xfId="0" applyNumberFormat="1" applyFont="1" applyBorder="1" applyAlignment="1">
      <alignment vertical="center"/>
    </xf>
    <xf numFmtId="165" fontId="3" fillId="0" borderId="29" xfId="0" applyNumberFormat="1" applyFont="1" applyBorder="1" applyAlignment="1">
      <alignment vertical="center"/>
    </xf>
    <xf numFmtId="165" fontId="3" fillId="0" borderId="30" xfId="0" applyNumberFormat="1" applyFont="1" applyBorder="1" applyAlignment="1">
      <alignment vertical="center"/>
    </xf>
    <xf numFmtId="0" fontId="2" fillId="3" borderId="31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14" fontId="0" fillId="5" borderId="2" xfId="0" applyNumberFormat="1" applyFill="1" applyBorder="1"/>
    <xf numFmtId="14" fontId="3" fillId="3" borderId="15" xfId="0" applyNumberFormat="1" applyFont="1" applyFill="1" applyBorder="1" applyAlignment="1">
      <alignment vertical="center" wrapText="1"/>
    </xf>
    <xf numFmtId="14" fontId="3" fillId="3" borderId="33" xfId="0" applyNumberFormat="1" applyFont="1" applyFill="1" applyBorder="1" applyAlignment="1">
      <alignment vertical="center" wrapText="1"/>
    </xf>
    <xf numFmtId="14" fontId="0" fillId="3" borderId="2" xfId="0" applyNumberFormat="1" applyFill="1" applyBorder="1" applyAlignment="1">
      <alignment vertical="center"/>
    </xf>
    <xf numFmtId="14" fontId="0" fillId="3" borderId="6" xfId="0" applyNumberFormat="1" applyFill="1" applyBorder="1" applyAlignment="1">
      <alignment vertical="center"/>
    </xf>
    <xf numFmtId="14" fontId="0" fillId="5" borderId="1" xfId="0" applyNumberFormat="1" applyFill="1" applyBorder="1"/>
    <xf numFmtId="166" fontId="3" fillId="3" borderId="14" xfId="0" applyNumberFormat="1" applyFont="1" applyFill="1" applyBorder="1" applyAlignment="1">
      <alignment vertical="center"/>
    </xf>
    <xf numFmtId="166" fontId="3" fillId="3" borderId="10" xfId="0" applyNumberFormat="1" applyFont="1" applyFill="1" applyBorder="1" applyAlignment="1">
      <alignment vertical="center"/>
    </xf>
    <xf numFmtId="14" fontId="0" fillId="3" borderId="1" xfId="0" applyNumberFormat="1" applyFill="1" applyBorder="1" applyAlignment="1">
      <alignment vertical="center"/>
    </xf>
    <xf numFmtId="14" fontId="0" fillId="3" borderId="11" xfId="0" applyNumberFormat="1" applyFill="1" applyBorder="1" applyAlignment="1">
      <alignment vertical="center"/>
    </xf>
    <xf numFmtId="10" fontId="0" fillId="5" borderId="31" xfId="0" applyNumberFormat="1" applyFill="1" applyBorder="1"/>
    <xf numFmtId="10" fontId="0" fillId="3" borderId="2" xfId="0" applyNumberFormat="1" applyFill="1" applyBorder="1" applyAlignment="1">
      <alignment vertical="center"/>
    </xf>
    <xf numFmtId="10" fontId="0" fillId="3" borderId="33" xfId="0" applyNumberFormat="1" applyFill="1" applyBorder="1" applyAlignment="1">
      <alignment vertical="center"/>
    </xf>
    <xf numFmtId="0" fontId="0" fillId="0" borderId="2" xfId="0" applyBorder="1" applyAlignment="1">
      <alignment horizontal="center"/>
    </xf>
    <xf numFmtId="14" fontId="0" fillId="5" borderId="34" xfId="0" applyNumberFormat="1" applyFill="1" applyBorder="1"/>
    <xf numFmtId="14" fontId="3" fillId="3" borderId="7" xfId="0" applyNumberFormat="1" applyFont="1" applyFill="1" applyBorder="1" applyAlignment="1">
      <alignment vertical="center" wrapText="1"/>
    </xf>
    <xf numFmtId="14" fontId="14" fillId="3" borderId="7" xfId="0" applyNumberFormat="1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2" fillId="3" borderId="25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16" fillId="0" borderId="0" xfId="0" applyFont="1"/>
    <xf numFmtId="0" fontId="5" fillId="0" borderId="19" xfId="0" applyFont="1" applyBorder="1" applyAlignment="1">
      <alignment vertical="top" wrapText="1"/>
    </xf>
    <xf numFmtId="0" fontId="6" fillId="4" borderId="3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17" fontId="16" fillId="0" borderId="8" xfId="0" applyNumberFormat="1" applyFont="1" applyBorder="1" applyAlignment="1">
      <alignment horizontal="left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4" xfId="0" applyFont="1" applyBorder="1" applyAlignment="1">
      <alignment wrapText="1"/>
    </xf>
    <xf numFmtId="165" fontId="6" fillId="0" borderId="14" xfId="0" applyNumberFormat="1" applyFont="1" applyBorder="1"/>
    <xf numFmtId="165" fontId="6" fillId="0" borderId="3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4" fontId="6" fillId="3" borderId="15" xfId="0" applyNumberFormat="1" applyFont="1" applyFill="1" applyBorder="1" applyAlignment="1">
      <alignment wrapText="1"/>
    </xf>
    <xf numFmtId="166" fontId="6" fillId="3" borderId="14" xfId="0" applyNumberFormat="1" applyFont="1" applyFill="1" applyBorder="1"/>
    <xf numFmtId="0" fontId="6" fillId="3" borderId="7" xfId="0" applyFont="1" applyFill="1" applyBorder="1" applyAlignment="1">
      <alignment wrapText="1"/>
    </xf>
    <xf numFmtId="10" fontId="16" fillId="3" borderId="15" xfId="0" applyNumberFormat="1" applyFont="1" applyFill="1" applyBorder="1"/>
    <xf numFmtId="14" fontId="16" fillId="3" borderId="7" xfId="0" applyNumberFormat="1" applyFont="1" applyFill="1" applyBorder="1"/>
    <xf numFmtId="17" fontId="16" fillId="0" borderId="36" xfId="0" applyNumberFormat="1" applyFont="1" applyBorder="1" applyAlignment="1">
      <alignment horizontal="left"/>
    </xf>
    <xf numFmtId="0" fontId="6" fillId="0" borderId="32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6" fillId="0" borderId="37" xfId="0" applyFont="1" applyBorder="1" applyAlignment="1">
      <alignment wrapText="1"/>
    </xf>
    <xf numFmtId="165" fontId="6" fillId="0" borderId="37" xfId="0" applyNumberFormat="1" applyFont="1" applyBorder="1"/>
    <xf numFmtId="165" fontId="6" fillId="0" borderId="38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14" fontId="6" fillId="3" borderId="39" xfId="0" applyNumberFormat="1" applyFont="1" applyFill="1" applyBorder="1" applyAlignment="1">
      <alignment wrapText="1"/>
    </xf>
    <xf numFmtId="166" fontId="6" fillId="3" borderId="37" xfId="0" applyNumberFormat="1" applyFont="1" applyFill="1" applyBorder="1"/>
    <xf numFmtId="0" fontId="6" fillId="3" borderId="40" xfId="0" applyFont="1" applyFill="1" applyBorder="1" applyAlignment="1">
      <alignment wrapText="1"/>
    </xf>
    <xf numFmtId="10" fontId="16" fillId="3" borderId="39" xfId="0" applyNumberFormat="1" applyFont="1" applyFill="1" applyBorder="1"/>
    <xf numFmtId="14" fontId="16" fillId="3" borderId="40" xfId="0" applyNumberFormat="1" applyFont="1" applyFill="1" applyBorder="1"/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4" fontId="8" fillId="0" borderId="1" xfId="0" quotePrefix="1" applyNumberFormat="1" applyFont="1" applyBorder="1"/>
    <xf numFmtId="0" fontId="16" fillId="0" borderId="14" xfId="0" applyFont="1" applyBorder="1"/>
    <xf numFmtId="0" fontId="16" fillId="0" borderId="2" xfId="0" applyFont="1" applyBorder="1"/>
    <xf numFmtId="0" fontId="16" fillId="0" borderId="7" xfId="0" applyFont="1" applyBorder="1"/>
    <xf numFmtId="0" fontId="6" fillId="4" borderId="2" xfId="0" applyFont="1" applyFill="1" applyBorder="1" applyAlignment="1">
      <alignment vertical="center" wrapText="1"/>
    </xf>
    <xf numFmtId="14" fontId="8" fillId="0" borderId="1" xfId="0" applyNumberFormat="1" applyFont="1" applyBorder="1"/>
    <xf numFmtId="0" fontId="6" fillId="0" borderId="32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28" xfId="0" applyFont="1" applyBorder="1"/>
    <xf numFmtId="0" fontId="16" fillId="0" borderId="28" xfId="0" applyFont="1" applyBorder="1"/>
    <xf numFmtId="0" fontId="16" fillId="0" borderId="28" xfId="0" applyFont="1" applyBorder="1" applyAlignment="1">
      <alignment horizontal="center"/>
    </xf>
    <xf numFmtId="14" fontId="8" fillId="0" borderId="28" xfId="0" quotePrefix="1" applyNumberFormat="1" applyFont="1" applyBorder="1"/>
    <xf numFmtId="0" fontId="16" fillId="0" borderId="37" xfId="0" applyFont="1" applyBorder="1"/>
    <xf numFmtId="0" fontId="16" fillId="0" borderId="32" xfId="0" applyFont="1" applyBorder="1"/>
    <xf numFmtId="0" fontId="16" fillId="0" borderId="40" xfId="0" applyFont="1" applyBorder="1"/>
    <xf numFmtId="0" fontId="2" fillId="0" borderId="41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165" fontId="3" fillId="5" borderId="4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0" fillId="0" borderId="10" xfId="0" applyBorder="1"/>
    <xf numFmtId="0" fontId="0" fillId="5" borderId="7" xfId="0" applyFill="1" applyBorder="1"/>
    <xf numFmtId="0" fontId="3" fillId="3" borderId="7" xfId="0" applyFont="1" applyFill="1" applyBorder="1" applyAlignment="1">
      <alignment vertical="center" wrapText="1"/>
    </xf>
    <xf numFmtId="0" fontId="3" fillId="3" borderId="42" xfId="0" applyFont="1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14" fontId="14" fillId="0" borderId="33" xfId="0" applyNumberFormat="1" applyFont="1" applyBorder="1" applyAlignment="1">
      <alignment vertical="center"/>
    </xf>
    <xf numFmtId="14" fontId="14" fillId="0" borderId="10" xfId="0" applyNumberFormat="1" applyFont="1" applyBorder="1" applyAlignment="1">
      <alignment vertical="center"/>
    </xf>
    <xf numFmtId="10" fontId="14" fillId="0" borderId="33" xfId="0" applyNumberFormat="1" applyFont="1" applyBorder="1" applyAlignment="1">
      <alignment vertical="center"/>
    </xf>
    <xf numFmtId="14" fontId="14" fillId="0" borderId="4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vertical="center"/>
    </xf>
    <xf numFmtId="14" fontId="14" fillId="0" borderId="1" xfId="0" applyNumberFormat="1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10" fontId="14" fillId="0" borderId="2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166" fontId="3" fillId="0" borderId="1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10" fontId="14" fillId="0" borderId="2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right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0" fillId="0" borderId="40" xfId="0" applyBorder="1"/>
    <xf numFmtId="0" fontId="0" fillId="0" borderId="17" xfId="0" applyBorder="1"/>
    <xf numFmtId="14" fontId="15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/>
    <xf numFmtId="0" fontId="19" fillId="0" borderId="4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1" fillId="0" borderId="0" xfId="1" applyFont="1" applyFill="1" applyAlignment="1" applyProtection="1"/>
    <xf numFmtId="165" fontId="9" fillId="0" borderId="11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/>
    </xf>
    <xf numFmtId="0" fontId="1" fillId="0" borderId="31" xfId="0" applyFont="1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34" xfId="0" applyBorder="1" applyAlignment="1">
      <alignment wrapText="1"/>
    </xf>
    <xf numFmtId="0" fontId="0" fillId="0" borderId="32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2" fillId="0" borderId="0" xfId="1" applyAlignment="1" applyProtection="1"/>
    <xf numFmtId="0" fontId="13" fillId="0" borderId="9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165" fontId="9" fillId="0" borderId="44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165" fontId="9" fillId="0" borderId="38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/>
    </xf>
    <xf numFmtId="0" fontId="0" fillId="0" borderId="34" xfId="0" applyBorder="1"/>
    <xf numFmtId="0" fontId="17" fillId="0" borderId="32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0" fillId="0" borderId="52" xfId="0" applyBorder="1"/>
    <xf numFmtId="0" fontId="11" fillId="0" borderId="0" xfId="1" applyFont="1" applyFill="1" applyAlignment="1" applyProtection="1">
      <alignment horizontal="left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4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1" defaultTableStyle="TableStyleMedium9" defaultPivotStyle="PivotStyleLight16">
    <tableStyle name="Invisible" pivot="0" table="0" count="0" xr9:uid="{E7AF47DB-3A8F-4EDE-81FD-10775B1217A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701841</xdr:colOff>
      <xdr:row>4</xdr:row>
      <xdr:rowOff>126999</xdr:rowOff>
    </xdr:from>
    <xdr:to>
      <xdr:col>5</xdr:col>
      <xdr:colOff>280736</xdr:colOff>
      <xdr:row>33</xdr:row>
      <xdr:rowOff>85808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864CE0-B3F6-4FFC-8EC4-D574C1350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41" y="875631"/>
          <a:ext cx="3970421" cy="5386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.epa.nsw.gov.au/prpoeoapp/ViewPOEOLicence.aspx?DOCID=216424&amp;SYSUID=1&amp;LICID=2150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pa.nsw.gov.au/prpoeoapp/ViewPOEOLicence.aspx?DOCID=50090&amp;SYSUID=1&amp;LICID=11196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pp.epa.nsw.gov.au/prpoeoapp/ViewPOEOLicence.aspx?DOCID=216424&amp;SYSUID=1&amp;LICID=2150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pp.epa.nsw.gov.au/prpoeoapp/ViewPOEOLicence.aspx?DOCID=216424&amp;SYSUID=1&amp;LICID=2150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pp.epa.nsw.gov.au/prpoeoapp/ViewPOEOLicence.aspx?DOCID=216424&amp;SYSUID=1&amp;LICID=2150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pp.epa.nsw.gov.au/prpoeoapp/ViewPOEOLicence.aspx?DOCID=216424&amp;SYSUID=1&amp;LICID=21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zoomScale="80" zoomScaleNormal="80" workbookViewId="0">
      <pane ySplit="7" topLeftCell="A19" activePane="bottomLeft" state="frozen"/>
      <selection pane="bottomLeft" activeCell="G20" sqref="G20"/>
    </sheetView>
  </sheetViews>
  <sheetFormatPr defaultRowHeight="15" x14ac:dyDescent="0.25"/>
  <cols>
    <col min="1" max="2" width="19.42578125" customWidth="1"/>
    <col min="3" max="3" width="16.85546875" customWidth="1"/>
    <col min="5" max="5" width="10" customWidth="1"/>
    <col min="7" max="7" width="9.7109375" style="120" customWidth="1"/>
    <col min="8" max="8" width="11.85546875" customWidth="1"/>
    <col min="9" max="9" width="15.5703125" bestFit="1" customWidth="1"/>
    <col min="10" max="10" width="6.5703125" customWidth="1"/>
    <col min="11" max="11" width="9.85546875" customWidth="1"/>
    <col min="12" max="12" width="5.85546875" hidden="1" customWidth="1"/>
    <col min="15" max="15" width="10.42578125" customWidth="1"/>
    <col min="16" max="16" width="7.140625" customWidth="1"/>
    <col min="17" max="17" width="20.140625" bestFit="1" customWidth="1"/>
  </cols>
  <sheetData>
    <row r="1" spans="1:17" x14ac:dyDescent="0.25">
      <c r="A1" s="1" t="s">
        <v>0</v>
      </c>
      <c r="B1" t="s">
        <v>26</v>
      </c>
    </row>
    <row r="2" spans="1:17" x14ac:dyDescent="0.25">
      <c r="A2" s="1" t="s">
        <v>1</v>
      </c>
      <c r="B2" t="s">
        <v>21</v>
      </c>
    </row>
    <row r="3" spans="1:17" x14ac:dyDescent="0.25">
      <c r="A3" s="1" t="s">
        <v>2</v>
      </c>
      <c r="B3" t="s">
        <v>25</v>
      </c>
    </row>
    <row r="4" spans="1:17" x14ac:dyDescent="0.25">
      <c r="A4" s="1" t="s">
        <v>3</v>
      </c>
      <c r="B4" s="9" t="s">
        <v>24</v>
      </c>
    </row>
    <row r="6" spans="1:17" ht="15.75" thickBot="1" x14ac:dyDescent="0.3">
      <c r="M6" t="s">
        <v>12</v>
      </c>
      <c r="P6" t="s">
        <v>18</v>
      </c>
    </row>
    <row r="7" spans="1:17" ht="15" customHeight="1" thickBot="1" x14ac:dyDescent="0.3">
      <c r="A7" s="68" t="s">
        <v>38</v>
      </c>
      <c r="B7" s="68" t="s">
        <v>11</v>
      </c>
      <c r="C7" s="69" t="s">
        <v>4</v>
      </c>
      <c r="D7" s="70" t="s">
        <v>5</v>
      </c>
      <c r="E7" s="71" t="s">
        <v>6</v>
      </c>
      <c r="F7" s="69" t="s">
        <v>7</v>
      </c>
      <c r="G7" s="121" t="s">
        <v>16</v>
      </c>
      <c r="H7" s="71" t="s">
        <v>17</v>
      </c>
      <c r="I7" s="70" t="s">
        <v>9</v>
      </c>
      <c r="J7" s="71" t="s">
        <v>8</v>
      </c>
      <c r="K7" s="71" t="s">
        <v>10</v>
      </c>
      <c r="L7" s="70"/>
      <c r="M7" s="72" t="s">
        <v>13</v>
      </c>
      <c r="N7" s="73" t="s">
        <v>14</v>
      </c>
      <c r="O7" s="74" t="s">
        <v>15</v>
      </c>
      <c r="P7" s="72" t="s">
        <v>19</v>
      </c>
      <c r="Q7" s="74" t="s">
        <v>20</v>
      </c>
    </row>
    <row r="8" spans="1:17" x14ac:dyDescent="0.25">
      <c r="A8" s="16" t="s">
        <v>22</v>
      </c>
      <c r="B8" s="16" t="s">
        <v>22</v>
      </c>
      <c r="C8" s="17"/>
      <c r="D8" s="17"/>
      <c r="E8" s="17"/>
      <c r="F8" s="17"/>
      <c r="G8" s="122"/>
      <c r="H8" s="41"/>
      <c r="I8" s="62"/>
      <c r="J8" s="62"/>
      <c r="K8" s="12"/>
      <c r="L8" s="63"/>
      <c r="M8" s="64"/>
      <c r="N8" s="65"/>
      <c r="O8" s="66"/>
      <c r="P8" s="67"/>
      <c r="Q8" s="75"/>
    </row>
    <row r="9" spans="1:17" ht="33.75" customHeight="1" x14ac:dyDescent="0.25">
      <c r="A9" s="18">
        <v>42125</v>
      </c>
      <c r="B9" s="8" t="s">
        <v>27</v>
      </c>
      <c r="C9" s="2" t="s">
        <v>28</v>
      </c>
      <c r="D9" s="51" t="s">
        <v>29</v>
      </c>
      <c r="E9" s="51" t="s">
        <v>34</v>
      </c>
      <c r="F9" s="53" t="s">
        <v>23</v>
      </c>
      <c r="G9" s="123">
        <v>50</v>
      </c>
      <c r="H9" s="3" t="s">
        <v>23</v>
      </c>
      <c r="I9" s="54" t="s">
        <v>35</v>
      </c>
      <c r="J9" s="54" t="s">
        <v>36</v>
      </c>
      <c r="K9" s="5" t="s">
        <v>36</v>
      </c>
      <c r="L9" s="6"/>
      <c r="M9" s="55"/>
      <c r="N9" s="58"/>
      <c r="O9" s="10"/>
      <c r="P9" s="59"/>
      <c r="Q9" s="76" t="s">
        <v>37</v>
      </c>
    </row>
    <row r="10" spans="1:17" ht="38.25" customHeight="1" x14ac:dyDescent="0.25">
      <c r="A10" s="19">
        <v>42156</v>
      </c>
      <c r="B10" s="8" t="s">
        <v>27</v>
      </c>
      <c r="C10" s="2" t="s">
        <v>28</v>
      </c>
      <c r="D10" s="51" t="s">
        <v>29</v>
      </c>
      <c r="E10" s="51" t="s">
        <v>34</v>
      </c>
      <c r="F10" s="53" t="s">
        <v>23</v>
      </c>
      <c r="G10" s="123">
        <v>50</v>
      </c>
      <c r="H10" s="3" t="s">
        <v>23</v>
      </c>
      <c r="I10" s="54" t="s">
        <v>35</v>
      </c>
      <c r="J10" s="40" t="s">
        <v>36</v>
      </c>
      <c r="K10" s="5" t="s">
        <v>36</v>
      </c>
      <c r="L10" s="6"/>
      <c r="M10" s="55"/>
      <c r="N10" s="58"/>
      <c r="O10" s="10"/>
      <c r="P10" s="59"/>
      <c r="Q10" s="76" t="s">
        <v>37</v>
      </c>
    </row>
    <row r="11" spans="1:17" ht="36.75" customHeight="1" x14ac:dyDescent="0.25">
      <c r="A11" s="20">
        <v>42186</v>
      </c>
      <c r="B11" s="8" t="s">
        <v>27</v>
      </c>
      <c r="C11" s="2" t="s">
        <v>28</v>
      </c>
      <c r="D11" s="51" t="s">
        <v>29</v>
      </c>
      <c r="E11" s="51" t="s">
        <v>34</v>
      </c>
      <c r="F11" s="53" t="s">
        <v>23</v>
      </c>
      <c r="G11" s="123">
        <v>50</v>
      </c>
      <c r="H11" s="3" t="s">
        <v>23</v>
      </c>
      <c r="I11" s="54" t="s">
        <v>35</v>
      </c>
      <c r="J11" s="54" t="s">
        <v>36</v>
      </c>
      <c r="K11" s="5" t="s">
        <v>36</v>
      </c>
      <c r="L11" s="6"/>
      <c r="M11" s="55"/>
      <c r="N11" s="58"/>
      <c r="O11" s="10"/>
      <c r="P11" s="59"/>
      <c r="Q11" s="76" t="s">
        <v>37</v>
      </c>
    </row>
    <row r="12" spans="1:17" ht="44.25" customHeight="1" x14ac:dyDescent="0.25">
      <c r="A12" s="21">
        <v>42217</v>
      </c>
      <c r="B12" s="8" t="s">
        <v>27</v>
      </c>
      <c r="C12" s="2" t="s">
        <v>28</v>
      </c>
      <c r="D12" s="51" t="s">
        <v>29</v>
      </c>
      <c r="E12" s="51" t="s">
        <v>34</v>
      </c>
      <c r="F12" s="53" t="s">
        <v>23</v>
      </c>
      <c r="G12" s="123">
        <v>50</v>
      </c>
      <c r="H12" s="3" t="s">
        <v>23</v>
      </c>
      <c r="I12" s="54" t="s">
        <v>35</v>
      </c>
      <c r="J12" s="54" t="s">
        <v>36</v>
      </c>
      <c r="K12" s="5" t="s">
        <v>36</v>
      </c>
      <c r="L12" s="6"/>
      <c r="M12" s="55"/>
      <c r="N12" s="58"/>
      <c r="O12" s="10"/>
      <c r="P12" s="60"/>
      <c r="Q12" s="76" t="s">
        <v>37</v>
      </c>
    </row>
    <row r="13" spans="1:17" ht="43.5" customHeight="1" x14ac:dyDescent="0.25">
      <c r="A13" s="22">
        <v>42248</v>
      </c>
      <c r="B13" s="8" t="s">
        <v>27</v>
      </c>
      <c r="C13" s="2" t="s">
        <v>28</v>
      </c>
      <c r="D13" s="51" t="s">
        <v>29</v>
      </c>
      <c r="E13" s="51" t="s">
        <v>34</v>
      </c>
      <c r="F13" s="53" t="s">
        <v>23</v>
      </c>
      <c r="G13" s="123">
        <v>50</v>
      </c>
      <c r="H13" s="3" t="s">
        <v>23</v>
      </c>
      <c r="I13" s="54" t="s">
        <v>35</v>
      </c>
      <c r="J13" s="54" t="s">
        <v>36</v>
      </c>
      <c r="K13" s="5" t="s">
        <v>36</v>
      </c>
      <c r="L13" s="6"/>
      <c r="M13" s="56"/>
      <c r="N13" s="57"/>
      <c r="O13" s="11"/>
      <c r="P13" s="60"/>
      <c r="Q13" s="76" t="s">
        <v>37</v>
      </c>
    </row>
    <row r="14" spans="1:17" ht="42" customHeight="1" x14ac:dyDescent="0.25">
      <c r="A14" s="22">
        <v>42278</v>
      </c>
      <c r="B14" s="8" t="s">
        <v>27</v>
      </c>
      <c r="C14" s="2" t="s">
        <v>28</v>
      </c>
      <c r="D14" s="51" t="s">
        <v>29</v>
      </c>
      <c r="E14" s="51" t="s">
        <v>34</v>
      </c>
      <c r="F14" s="53" t="s">
        <v>23</v>
      </c>
      <c r="G14" s="123">
        <v>50</v>
      </c>
      <c r="H14" s="3" t="s">
        <v>23</v>
      </c>
      <c r="I14" s="54" t="s">
        <v>35</v>
      </c>
      <c r="J14" s="54" t="s">
        <v>36</v>
      </c>
      <c r="K14" s="5" t="s">
        <v>36</v>
      </c>
      <c r="L14" s="6"/>
      <c r="M14" s="56"/>
      <c r="N14" s="57"/>
      <c r="O14" s="11"/>
      <c r="P14" s="60"/>
      <c r="Q14" s="76" t="s">
        <v>37</v>
      </c>
    </row>
    <row r="15" spans="1:17" ht="40.5" customHeight="1" x14ac:dyDescent="0.25">
      <c r="A15" s="22">
        <v>42309</v>
      </c>
      <c r="B15" s="8" t="s">
        <v>27</v>
      </c>
      <c r="C15" s="2" t="s">
        <v>28</v>
      </c>
      <c r="D15" s="51" t="s">
        <v>29</v>
      </c>
      <c r="E15" s="51" t="s">
        <v>34</v>
      </c>
      <c r="F15" s="53" t="s">
        <v>23</v>
      </c>
      <c r="G15" s="123">
        <v>50</v>
      </c>
      <c r="H15" s="3" t="s">
        <v>23</v>
      </c>
      <c r="I15" s="54" t="s">
        <v>35</v>
      </c>
      <c r="J15" s="54" t="s">
        <v>36</v>
      </c>
      <c r="K15" s="5" t="s">
        <v>36</v>
      </c>
      <c r="L15" s="6"/>
      <c r="M15" s="56"/>
      <c r="N15" s="57"/>
      <c r="O15" s="11"/>
      <c r="P15" s="60"/>
      <c r="Q15" s="76" t="s">
        <v>37</v>
      </c>
    </row>
    <row r="16" spans="1:17" ht="36" customHeight="1" x14ac:dyDescent="0.25">
      <c r="A16" s="22">
        <v>42339</v>
      </c>
      <c r="B16" s="8" t="s">
        <v>27</v>
      </c>
      <c r="C16" s="2" t="s">
        <v>28</v>
      </c>
      <c r="D16" s="51" t="s">
        <v>29</v>
      </c>
      <c r="E16" s="51" t="s">
        <v>34</v>
      </c>
      <c r="F16" s="53" t="s">
        <v>23</v>
      </c>
      <c r="G16" s="123">
        <v>50</v>
      </c>
      <c r="H16" s="3" t="s">
        <v>23</v>
      </c>
      <c r="I16" s="54" t="s">
        <v>35</v>
      </c>
      <c r="J16" s="54" t="s">
        <v>36</v>
      </c>
      <c r="K16" s="5" t="s">
        <v>36</v>
      </c>
      <c r="L16" s="6"/>
      <c r="M16" s="56"/>
      <c r="N16" s="57"/>
      <c r="O16" s="11"/>
      <c r="P16" s="60"/>
      <c r="Q16" s="76" t="s">
        <v>37</v>
      </c>
    </row>
    <row r="17" spans="1:17" ht="33" customHeight="1" x14ac:dyDescent="0.25">
      <c r="A17" s="22">
        <v>42370</v>
      </c>
      <c r="B17" s="8" t="s">
        <v>27</v>
      </c>
      <c r="C17" s="2" t="s">
        <v>28</v>
      </c>
      <c r="D17" s="51" t="s">
        <v>29</v>
      </c>
      <c r="E17" s="51" t="s">
        <v>34</v>
      </c>
      <c r="F17" s="53" t="s">
        <v>23</v>
      </c>
      <c r="G17" s="123">
        <v>50</v>
      </c>
      <c r="H17" s="3" t="s">
        <v>23</v>
      </c>
      <c r="I17" s="54" t="s">
        <v>35</v>
      </c>
      <c r="J17" s="54" t="s">
        <v>36</v>
      </c>
      <c r="K17" s="5" t="s">
        <v>36</v>
      </c>
      <c r="L17" s="6"/>
      <c r="M17" s="56"/>
      <c r="N17" s="57"/>
      <c r="O17" s="11"/>
      <c r="P17" s="60"/>
      <c r="Q17" s="76" t="s">
        <v>37</v>
      </c>
    </row>
    <row r="18" spans="1:17" ht="33.75" customHeight="1" x14ac:dyDescent="0.25">
      <c r="A18" s="22">
        <v>42401</v>
      </c>
      <c r="B18" s="8" t="s">
        <v>27</v>
      </c>
      <c r="C18" s="2" t="s">
        <v>28</v>
      </c>
      <c r="D18" s="51" t="s">
        <v>29</v>
      </c>
      <c r="E18" s="51" t="s">
        <v>34</v>
      </c>
      <c r="F18" s="53" t="s">
        <v>23</v>
      </c>
      <c r="G18" s="123">
        <v>50</v>
      </c>
      <c r="H18" s="3" t="s">
        <v>23</v>
      </c>
      <c r="I18" s="54" t="s">
        <v>35</v>
      </c>
      <c r="J18" s="54" t="s">
        <v>36</v>
      </c>
      <c r="K18" s="5" t="s">
        <v>36</v>
      </c>
      <c r="L18" s="6"/>
      <c r="M18" s="56"/>
      <c r="N18" s="57"/>
      <c r="O18" s="11"/>
      <c r="P18" s="60"/>
      <c r="Q18" s="76" t="s">
        <v>37</v>
      </c>
    </row>
    <row r="19" spans="1:17" ht="41.25" customHeight="1" x14ac:dyDescent="0.25">
      <c r="A19" s="19">
        <v>42430</v>
      </c>
      <c r="B19" s="4" t="s">
        <v>27</v>
      </c>
      <c r="C19" s="2" t="s">
        <v>28</v>
      </c>
      <c r="D19" s="51" t="s">
        <v>29</v>
      </c>
      <c r="E19" s="51" t="s">
        <v>34</v>
      </c>
      <c r="F19" s="53" t="s">
        <v>23</v>
      </c>
      <c r="G19" s="123">
        <v>50</v>
      </c>
      <c r="H19" s="3" t="s">
        <v>23</v>
      </c>
      <c r="I19" s="54" t="s">
        <v>35</v>
      </c>
      <c r="J19" s="54" t="s">
        <v>36</v>
      </c>
      <c r="K19" s="5" t="s">
        <v>36</v>
      </c>
      <c r="L19" s="7"/>
      <c r="M19" s="55"/>
      <c r="N19" s="58"/>
      <c r="O19" s="10"/>
      <c r="P19" s="59"/>
      <c r="Q19" s="76" t="s">
        <v>37</v>
      </c>
    </row>
    <row r="20" spans="1:17" ht="40.5" customHeight="1" x14ac:dyDescent="0.25">
      <c r="A20" s="18">
        <v>42461</v>
      </c>
      <c r="B20" s="8" t="s">
        <v>27</v>
      </c>
      <c r="C20" s="2" t="s">
        <v>28</v>
      </c>
      <c r="D20" s="52" t="s">
        <v>29</v>
      </c>
      <c r="E20" s="51" t="s">
        <v>34</v>
      </c>
      <c r="F20" s="53" t="s">
        <v>23</v>
      </c>
      <c r="G20" s="123">
        <v>50</v>
      </c>
      <c r="H20" s="3" t="s">
        <v>23</v>
      </c>
      <c r="I20" s="54" t="s">
        <v>35</v>
      </c>
      <c r="J20" s="54" t="s">
        <v>36</v>
      </c>
      <c r="K20" s="5" t="s">
        <v>36</v>
      </c>
      <c r="L20" s="6"/>
      <c r="M20" s="55"/>
      <c r="N20" s="58"/>
      <c r="O20" s="10"/>
      <c r="P20" s="59"/>
      <c r="Q20" s="76" t="s">
        <v>37</v>
      </c>
    </row>
    <row r="21" spans="1:17" ht="40.5" customHeight="1" x14ac:dyDescent="0.25">
      <c r="A21" s="19">
        <v>42491</v>
      </c>
      <c r="B21" s="8" t="s">
        <v>27</v>
      </c>
      <c r="C21" s="2" t="s">
        <v>28</v>
      </c>
      <c r="D21" s="51" t="s">
        <v>29</v>
      </c>
      <c r="E21" s="51" t="s">
        <v>34</v>
      </c>
      <c r="F21" s="53" t="s">
        <v>23</v>
      </c>
      <c r="G21" s="123">
        <v>50</v>
      </c>
      <c r="H21" s="3" t="s">
        <v>23</v>
      </c>
      <c r="I21" s="54" t="s">
        <v>35</v>
      </c>
      <c r="J21" s="54" t="s">
        <v>36</v>
      </c>
      <c r="K21" s="5" t="s">
        <v>36</v>
      </c>
      <c r="L21" s="6"/>
      <c r="M21" s="55"/>
      <c r="N21" s="58"/>
      <c r="O21" s="10"/>
      <c r="P21" s="59"/>
      <c r="Q21" s="76" t="s">
        <v>37</v>
      </c>
    </row>
    <row r="22" spans="1:17" ht="40.5" customHeight="1" x14ac:dyDescent="0.25">
      <c r="A22" s="20">
        <v>42522</v>
      </c>
      <c r="B22" s="8" t="s">
        <v>27</v>
      </c>
      <c r="C22" s="2" t="s">
        <v>28</v>
      </c>
      <c r="D22" s="51" t="s">
        <v>29</v>
      </c>
      <c r="E22" s="51" t="s">
        <v>34</v>
      </c>
      <c r="F22" s="53" t="s">
        <v>23</v>
      </c>
      <c r="G22" s="123">
        <v>50</v>
      </c>
      <c r="H22" s="3" t="s">
        <v>23</v>
      </c>
      <c r="I22" s="54" t="s">
        <v>35</v>
      </c>
      <c r="J22" s="54" t="s">
        <v>36</v>
      </c>
      <c r="K22" s="5" t="s">
        <v>36</v>
      </c>
      <c r="L22" s="6"/>
      <c r="M22" s="55"/>
      <c r="N22" s="58"/>
      <c r="O22" s="10"/>
      <c r="P22" s="59"/>
      <c r="Q22" s="76" t="s">
        <v>37</v>
      </c>
    </row>
    <row r="23" spans="1:17" ht="40.5" customHeight="1" x14ac:dyDescent="0.25">
      <c r="A23" s="21">
        <v>42552</v>
      </c>
      <c r="B23" s="8" t="s">
        <v>27</v>
      </c>
      <c r="C23" s="2" t="s">
        <v>28</v>
      </c>
      <c r="D23" s="51" t="s">
        <v>29</v>
      </c>
      <c r="E23" s="51" t="s">
        <v>34</v>
      </c>
      <c r="F23" s="53" t="s">
        <v>23</v>
      </c>
      <c r="G23" s="123">
        <v>50</v>
      </c>
      <c r="H23" s="3" t="s">
        <v>23</v>
      </c>
      <c r="I23" s="54" t="s">
        <v>35</v>
      </c>
      <c r="J23" s="54" t="s">
        <v>36</v>
      </c>
      <c r="K23" s="5" t="s">
        <v>36</v>
      </c>
      <c r="L23" s="6"/>
      <c r="M23" s="55"/>
      <c r="N23" s="58"/>
      <c r="O23" s="10"/>
      <c r="P23" s="60"/>
      <c r="Q23" s="76" t="s">
        <v>37</v>
      </c>
    </row>
    <row r="24" spans="1:17" ht="40.5" customHeight="1" x14ac:dyDescent="0.25">
      <c r="A24" s="21">
        <v>42583</v>
      </c>
      <c r="B24" s="8" t="s">
        <v>27</v>
      </c>
      <c r="C24" s="2" t="s">
        <v>28</v>
      </c>
      <c r="D24" s="51" t="s">
        <v>29</v>
      </c>
      <c r="E24" s="51" t="s">
        <v>34</v>
      </c>
      <c r="F24" s="53" t="s">
        <v>23</v>
      </c>
      <c r="G24" s="123">
        <v>50</v>
      </c>
      <c r="H24" s="3" t="s">
        <v>23</v>
      </c>
      <c r="I24" s="54" t="s">
        <v>35</v>
      </c>
      <c r="J24" s="54" t="s">
        <v>36</v>
      </c>
      <c r="K24" s="5" t="s">
        <v>36</v>
      </c>
      <c r="L24" s="6"/>
      <c r="M24" s="55"/>
      <c r="N24" s="58"/>
      <c r="O24" s="10"/>
      <c r="P24" s="60"/>
      <c r="Q24" s="76" t="s">
        <v>37</v>
      </c>
    </row>
    <row r="25" spans="1:17" ht="40.5" customHeight="1" x14ac:dyDescent="0.25">
      <c r="A25" s="22">
        <v>42614</v>
      </c>
      <c r="B25" s="8" t="s">
        <v>27</v>
      </c>
      <c r="C25" s="2" t="s">
        <v>28</v>
      </c>
      <c r="D25" s="51" t="s">
        <v>29</v>
      </c>
      <c r="E25" s="51" t="s">
        <v>34</v>
      </c>
      <c r="F25" s="53" t="s">
        <v>23</v>
      </c>
      <c r="G25" s="123">
        <v>50</v>
      </c>
      <c r="H25" s="3" t="s">
        <v>23</v>
      </c>
      <c r="I25" s="54" t="s">
        <v>35</v>
      </c>
      <c r="J25" s="54" t="s">
        <v>36</v>
      </c>
      <c r="K25" s="5" t="s">
        <v>36</v>
      </c>
      <c r="L25" s="6"/>
      <c r="M25" s="56"/>
      <c r="N25" s="57"/>
      <c r="O25" s="11"/>
      <c r="P25" s="60"/>
      <c r="Q25" s="76" t="s">
        <v>37</v>
      </c>
    </row>
    <row r="26" spans="1:17" ht="40.5" customHeight="1" x14ac:dyDescent="0.25">
      <c r="A26" s="22">
        <v>42644</v>
      </c>
      <c r="B26" s="8" t="s">
        <v>27</v>
      </c>
      <c r="C26" s="2" t="s">
        <v>28</v>
      </c>
      <c r="D26" s="51" t="s">
        <v>29</v>
      </c>
      <c r="E26" s="51" t="s">
        <v>34</v>
      </c>
      <c r="F26" s="53" t="s">
        <v>23</v>
      </c>
      <c r="G26" s="123">
        <v>50</v>
      </c>
      <c r="H26" s="3" t="s">
        <v>23</v>
      </c>
      <c r="I26" s="54" t="s">
        <v>35</v>
      </c>
      <c r="J26" s="54" t="s">
        <v>36</v>
      </c>
      <c r="K26" s="5" t="s">
        <v>36</v>
      </c>
      <c r="L26" s="6"/>
      <c r="M26" s="56"/>
      <c r="N26" s="57"/>
      <c r="O26" s="11"/>
      <c r="P26" s="60"/>
      <c r="Q26" s="76" t="s">
        <v>37</v>
      </c>
    </row>
    <row r="27" spans="1:17" ht="30" customHeight="1" x14ac:dyDescent="0.25">
      <c r="A27" s="22">
        <v>42675</v>
      </c>
      <c r="B27" s="8" t="s">
        <v>27</v>
      </c>
      <c r="C27" s="2" t="s">
        <v>28</v>
      </c>
      <c r="D27" s="51" t="s">
        <v>29</v>
      </c>
      <c r="E27" s="51" t="s">
        <v>34</v>
      </c>
      <c r="F27" s="51" t="s">
        <v>23</v>
      </c>
      <c r="G27" s="123">
        <v>50</v>
      </c>
      <c r="H27" s="3" t="s">
        <v>23</v>
      </c>
      <c r="I27" s="54" t="s">
        <v>35</v>
      </c>
      <c r="J27" s="54" t="s">
        <v>36</v>
      </c>
      <c r="K27" s="5" t="s">
        <v>36</v>
      </c>
      <c r="L27" s="6"/>
      <c r="M27" s="56"/>
      <c r="N27" s="57"/>
      <c r="O27" s="11"/>
      <c r="P27" s="61"/>
      <c r="Q27" s="76" t="s">
        <v>37</v>
      </c>
    </row>
    <row r="28" spans="1:17" ht="28.5" customHeight="1" x14ac:dyDescent="0.25">
      <c r="A28" s="22">
        <v>42705</v>
      </c>
      <c r="B28" s="8" t="s">
        <v>27</v>
      </c>
      <c r="C28" s="2" t="s">
        <v>28</v>
      </c>
      <c r="D28" s="51" t="s">
        <v>29</v>
      </c>
      <c r="E28" s="51" t="s">
        <v>34</v>
      </c>
      <c r="F28" s="51" t="s">
        <v>23</v>
      </c>
      <c r="G28" s="123">
        <v>50</v>
      </c>
      <c r="H28" s="3" t="s">
        <v>23</v>
      </c>
      <c r="I28" s="54" t="s">
        <v>35</v>
      </c>
      <c r="J28" s="54" t="s">
        <v>36</v>
      </c>
      <c r="K28" s="5" t="s">
        <v>36</v>
      </c>
      <c r="L28" s="6"/>
      <c r="M28" s="56"/>
      <c r="N28" s="57"/>
      <c r="O28" s="11"/>
      <c r="P28" s="61"/>
      <c r="Q28" s="76" t="s">
        <v>37</v>
      </c>
    </row>
    <row r="29" spans="1:17" ht="29.25" customHeight="1" x14ac:dyDescent="0.25">
      <c r="A29" s="125">
        <v>42736</v>
      </c>
      <c r="B29" s="126" t="s">
        <v>27</v>
      </c>
      <c r="C29" s="127" t="s">
        <v>28</v>
      </c>
      <c r="D29" s="128" t="s">
        <v>29</v>
      </c>
      <c r="E29" s="128" t="s">
        <v>34</v>
      </c>
      <c r="F29" s="128" t="s">
        <v>23</v>
      </c>
      <c r="G29" s="123">
        <v>50</v>
      </c>
      <c r="H29" s="123" t="s">
        <v>23</v>
      </c>
      <c r="I29" s="129" t="s">
        <v>35</v>
      </c>
      <c r="J29" s="129" t="s">
        <v>36</v>
      </c>
      <c r="K29" s="130" t="s">
        <v>36</v>
      </c>
      <c r="L29" s="131"/>
      <c r="M29" s="132"/>
      <c r="N29" s="133"/>
      <c r="O29" s="134"/>
      <c r="P29" s="135"/>
      <c r="Q29" s="136" t="s">
        <v>37</v>
      </c>
    </row>
    <row r="30" spans="1:17" ht="36.75" x14ac:dyDescent="0.25">
      <c r="A30" s="125">
        <v>42767</v>
      </c>
      <c r="B30" s="126" t="s">
        <v>27</v>
      </c>
      <c r="C30" s="127" t="s">
        <v>28</v>
      </c>
      <c r="D30" s="128" t="s">
        <v>29</v>
      </c>
      <c r="E30" s="128" t="s">
        <v>34</v>
      </c>
      <c r="F30" s="128" t="s">
        <v>23</v>
      </c>
      <c r="G30" s="123">
        <v>50</v>
      </c>
      <c r="H30" s="123" t="s">
        <v>23</v>
      </c>
      <c r="I30" s="129" t="s">
        <v>35</v>
      </c>
      <c r="J30" s="129" t="s">
        <v>36</v>
      </c>
      <c r="K30" s="130" t="s">
        <v>36</v>
      </c>
      <c r="L30" s="131"/>
      <c r="M30" s="132"/>
      <c r="N30" s="133"/>
      <c r="O30" s="134"/>
      <c r="P30" s="135"/>
      <c r="Q30" s="136" t="s">
        <v>37</v>
      </c>
    </row>
    <row r="31" spans="1:17" ht="36.75" x14ac:dyDescent="0.25">
      <c r="A31" s="125">
        <v>42795</v>
      </c>
      <c r="B31" s="126" t="s">
        <v>27</v>
      </c>
      <c r="C31" s="127" t="s">
        <v>28</v>
      </c>
      <c r="D31" s="128" t="s">
        <v>29</v>
      </c>
      <c r="E31" s="128" t="s">
        <v>34</v>
      </c>
      <c r="F31" s="128" t="s">
        <v>23</v>
      </c>
      <c r="G31" s="123">
        <v>50</v>
      </c>
      <c r="H31" s="123" t="s">
        <v>23</v>
      </c>
      <c r="I31" s="129" t="s">
        <v>35</v>
      </c>
      <c r="J31" s="129" t="s">
        <v>36</v>
      </c>
      <c r="K31" s="130" t="s">
        <v>36</v>
      </c>
      <c r="L31" s="131"/>
      <c r="M31" s="132"/>
      <c r="N31" s="133"/>
      <c r="O31" s="134"/>
      <c r="P31" s="135"/>
      <c r="Q31" s="136" t="s">
        <v>37</v>
      </c>
    </row>
    <row r="32" spans="1:17" ht="36.75" x14ac:dyDescent="0.25">
      <c r="A32" s="125">
        <v>42826</v>
      </c>
      <c r="B32" s="126" t="s">
        <v>27</v>
      </c>
      <c r="C32" s="127" t="s">
        <v>28</v>
      </c>
      <c r="D32" s="128" t="s">
        <v>29</v>
      </c>
      <c r="E32" s="128" t="s">
        <v>34</v>
      </c>
      <c r="F32" s="128" t="s">
        <v>23</v>
      </c>
      <c r="G32" s="123">
        <v>50</v>
      </c>
      <c r="H32" s="123" t="s">
        <v>23</v>
      </c>
      <c r="I32" s="129" t="s">
        <v>35</v>
      </c>
      <c r="J32" s="129" t="s">
        <v>36</v>
      </c>
      <c r="K32" s="130" t="s">
        <v>36</v>
      </c>
      <c r="L32" s="131"/>
      <c r="M32" s="132"/>
      <c r="N32" s="133"/>
      <c r="O32" s="134"/>
      <c r="P32" s="135"/>
      <c r="Q32" s="136" t="s">
        <v>37</v>
      </c>
    </row>
    <row r="33" spans="1:17" ht="37.5" thickBot="1" x14ac:dyDescent="0.3">
      <c r="A33" s="137">
        <v>42856</v>
      </c>
      <c r="B33" s="138" t="s">
        <v>27</v>
      </c>
      <c r="C33" s="139" t="s">
        <v>28</v>
      </c>
      <c r="D33" s="140" t="s">
        <v>29</v>
      </c>
      <c r="E33" s="140" t="s">
        <v>34</v>
      </c>
      <c r="F33" s="140" t="s">
        <v>23</v>
      </c>
      <c r="G33" s="124">
        <v>50</v>
      </c>
      <c r="H33" s="124" t="s">
        <v>23</v>
      </c>
      <c r="I33" s="141" t="s">
        <v>35</v>
      </c>
      <c r="J33" s="141" t="s">
        <v>36</v>
      </c>
      <c r="K33" s="142" t="s">
        <v>36</v>
      </c>
      <c r="L33" s="143"/>
      <c r="M33" s="144"/>
      <c r="N33" s="145"/>
      <c r="O33" s="146"/>
      <c r="P33" s="147"/>
      <c r="Q33" s="148" t="s">
        <v>37</v>
      </c>
    </row>
  </sheetData>
  <pageMargins left="0.11811023622047245" right="0.11811023622047245" top="0.19685039370078741" bottom="0.19685039370078741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23DB-F6CF-457D-ABF1-BD81418D5CB2}">
  <dimension ref="A1:G71"/>
  <sheetViews>
    <sheetView zoomScale="90" zoomScaleNormal="90" workbookViewId="0">
      <pane ySplit="9" topLeftCell="A46" activePane="bottomLeft" state="frozen"/>
      <selection activeCell="B17" sqref="B17"/>
      <selection pane="bottomLeft" activeCell="D56" sqref="D56:E56"/>
    </sheetView>
  </sheetViews>
  <sheetFormatPr defaultRowHeight="15" x14ac:dyDescent="0.25"/>
  <cols>
    <col min="1" max="1" width="30.5703125" bestFit="1" customWidth="1"/>
    <col min="2" max="2" width="16.85546875" customWidth="1"/>
    <col min="3" max="3" width="18.28515625" customWidth="1"/>
    <col min="4" max="4" width="13.28515625" customWidth="1"/>
    <col min="5" max="5" width="14.7109375" customWidth="1"/>
    <col min="6" max="6" width="15" hidden="1" customWidth="1"/>
    <col min="7" max="7" width="15.85546875" customWidth="1"/>
    <col min="8" max="8" width="9.28515625" bestFit="1" customWidth="1"/>
    <col min="9" max="9" width="11.85546875" bestFit="1" customWidth="1"/>
    <col min="10" max="10" width="9.28515625" bestFit="1" customWidth="1"/>
    <col min="11" max="11" width="10.5703125" customWidth="1"/>
  </cols>
  <sheetData>
    <row r="1" spans="1:7" x14ac:dyDescent="0.25">
      <c r="A1" s="215" t="s">
        <v>0</v>
      </c>
      <c r="B1" t="s">
        <v>77</v>
      </c>
    </row>
    <row r="2" spans="1:7" x14ac:dyDescent="0.25">
      <c r="A2" s="215" t="s">
        <v>1</v>
      </c>
      <c r="B2" t="s">
        <v>55</v>
      </c>
    </row>
    <row r="3" spans="1:7" x14ac:dyDescent="0.25">
      <c r="A3" s="215" t="s">
        <v>2</v>
      </c>
      <c r="B3" t="s">
        <v>78</v>
      </c>
    </row>
    <row r="4" spans="1:7" x14ac:dyDescent="0.25">
      <c r="A4" s="215" t="s">
        <v>3</v>
      </c>
      <c r="B4" s="240" t="s">
        <v>79</v>
      </c>
      <c r="C4" s="9"/>
    </row>
    <row r="5" spans="1:7" ht="20.25" customHeight="1" x14ac:dyDescent="0.25">
      <c r="A5" s="215" t="s">
        <v>68</v>
      </c>
      <c r="B5" s="222" t="s">
        <v>72</v>
      </c>
    </row>
    <row r="6" spans="1:7" ht="26.25" customHeight="1" x14ac:dyDescent="0.25">
      <c r="A6" s="216" t="s">
        <v>69</v>
      </c>
      <c r="B6" s="262" t="s">
        <v>80</v>
      </c>
      <c r="C6" s="262"/>
      <c r="D6" s="262"/>
      <c r="E6" s="262"/>
      <c r="F6" s="262"/>
      <c r="G6" s="262"/>
    </row>
    <row r="7" spans="1:7" ht="15.75" thickBot="1" x14ac:dyDescent="0.3">
      <c r="A7" s="216" t="s">
        <v>70</v>
      </c>
      <c r="B7" s="222" t="s">
        <v>75</v>
      </c>
      <c r="C7" s="216" t="s">
        <v>73</v>
      </c>
      <c r="E7" s="230">
        <v>12</v>
      </c>
    </row>
    <row r="8" spans="1:7" ht="30" x14ac:dyDescent="0.25">
      <c r="A8" s="234" t="s">
        <v>63</v>
      </c>
      <c r="B8" s="241" t="s">
        <v>76</v>
      </c>
      <c r="C8" s="235"/>
      <c r="D8" s="236"/>
      <c r="E8" s="236"/>
      <c r="F8" s="236"/>
      <c r="G8" s="237" t="s">
        <v>89</v>
      </c>
    </row>
    <row r="9" spans="1:7" ht="30.75" thickBot="1" x14ac:dyDescent="0.3">
      <c r="A9" s="238" t="s">
        <v>60</v>
      </c>
      <c r="B9" s="228" t="s">
        <v>74</v>
      </c>
      <c r="C9" s="228" t="s">
        <v>71</v>
      </c>
      <c r="D9" s="239" t="s">
        <v>9</v>
      </c>
      <c r="E9" s="239" t="s">
        <v>8</v>
      </c>
      <c r="F9" s="239" t="s">
        <v>10</v>
      </c>
      <c r="G9" s="255" t="s">
        <v>90</v>
      </c>
    </row>
    <row r="10" spans="1:7" x14ac:dyDescent="0.25">
      <c r="A10" s="231" t="s">
        <v>81</v>
      </c>
      <c r="B10" s="232">
        <v>0.6</v>
      </c>
      <c r="C10" s="232"/>
      <c r="D10" s="233">
        <v>44523</v>
      </c>
      <c r="E10" s="233">
        <v>44539</v>
      </c>
      <c r="F10" s="233">
        <v>44673</v>
      </c>
      <c r="G10" s="207">
        <v>2022</v>
      </c>
    </row>
    <row r="11" spans="1:7" x14ac:dyDescent="0.25">
      <c r="A11" s="231" t="s">
        <v>81</v>
      </c>
      <c r="B11" s="209">
        <v>9.6999999999999993</v>
      </c>
      <c r="C11" s="209"/>
      <c r="D11" s="210">
        <v>44552</v>
      </c>
      <c r="E11" s="210">
        <v>44580</v>
      </c>
      <c r="F11" s="210">
        <v>44673</v>
      </c>
      <c r="G11" s="38">
        <v>2022</v>
      </c>
    </row>
    <row r="12" spans="1:7" x14ac:dyDescent="0.25">
      <c r="A12" s="231" t="s">
        <v>81</v>
      </c>
      <c r="B12" s="209">
        <v>0.9</v>
      </c>
      <c r="C12" s="209"/>
      <c r="D12" s="210">
        <v>44589</v>
      </c>
      <c r="E12" s="210">
        <v>44610</v>
      </c>
      <c r="F12" s="210">
        <v>44673</v>
      </c>
      <c r="G12" s="38">
        <v>2022</v>
      </c>
    </row>
    <row r="13" spans="1:7" x14ac:dyDescent="0.25">
      <c r="A13" s="231" t="s">
        <v>81</v>
      </c>
      <c r="B13" s="209">
        <v>1.3</v>
      </c>
      <c r="C13" s="209"/>
      <c r="D13" s="210">
        <v>44618</v>
      </c>
      <c r="E13" s="210">
        <v>44630</v>
      </c>
      <c r="F13" s="210">
        <v>44673</v>
      </c>
      <c r="G13" s="38">
        <v>2022</v>
      </c>
    </row>
    <row r="14" spans="1:7" x14ac:dyDescent="0.25">
      <c r="A14" s="231" t="s">
        <v>81</v>
      </c>
      <c r="B14" s="209">
        <v>0.2</v>
      </c>
      <c r="C14" s="209"/>
      <c r="D14" s="210">
        <v>44648</v>
      </c>
      <c r="E14" s="210">
        <v>44656</v>
      </c>
      <c r="F14" s="210">
        <v>44673</v>
      </c>
      <c r="G14" s="38">
        <v>2022</v>
      </c>
    </row>
    <row r="15" spans="1:7" x14ac:dyDescent="0.25">
      <c r="A15" s="231" t="s">
        <v>81</v>
      </c>
      <c r="B15" s="209">
        <v>0.6</v>
      </c>
      <c r="C15" s="209"/>
      <c r="D15" s="210">
        <v>44671</v>
      </c>
      <c r="E15" s="210">
        <v>44685</v>
      </c>
      <c r="F15" s="210">
        <v>44693</v>
      </c>
      <c r="G15" s="38">
        <v>2022</v>
      </c>
    </row>
    <row r="16" spans="1:7" x14ac:dyDescent="0.25">
      <c r="A16" s="231" t="s">
        <v>81</v>
      </c>
      <c r="B16" s="209">
        <v>0.5</v>
      </c>
      <c r="C16" s="209"/>
      <c r="D16" s="210">
        <v>44701</v>
      </c>
      <c r="E16" s="210">
        <v>44714</v>
      </c>
      <c r="F16" s="210">
        <v>44721</v>
      </c>
      <c r="G16" s="38">
        <v>2022</v>
      </c>
    </row>
    <row r="17" spans="1:7" ht="15.75" thickBot="1" x14ac:dyDescent="0.3">
      <c r="A17" s="228" t="s">
        <v>81</v>
      </c>
      <c r="B17" s="228"/>
      <c r="C17" s="228"/>
      <c r="D17" s="229"/>
      <c r="E17" s="223"/>
      <c r="F17" s="229"/>
      <c r="G17" s="206">
        <v>2022</v>
      </c>
    </row>
    <row r="18" spans="1:7" x14ac:dyDescent="0.25">
      <c r="A18" s="217" t="s">
        <v>64</v>
      </c>
      <c r="B18" s="220">
        <f>COUNTA(B10:B17)</f>
        <v>7</v>
      </c>
      <c r="C18" s="251"/>
      <c r="D18" s="224"/>
      <c r="E18" s="224"/>
      <c r="F18" s="221"/>
      <c r="G18" s="207">
        <v>2022</v>
      </c>
    </row>
    <row r="19" spans="1:7" x14ac:dyDescent="0.25">
      <c r="A19" s="218" t="s">
        <v>65</v>
      </c>
      <c r="B19" s="211">
        <f>MINA(B10:B17)</f>
        <v>0.2</v>
      </c>
      <c r="C19" s="252"/>
      <c r="D19" s="211"/>
      <c r="E19" s="211"/>
      <c r="F19" s="213"/>
      <c r="G19" s="38">
        <v>2022</v>
      </c>
    </row>
    <row r="20" spans="1:7" x14ac:dyDescent="0.25">
      <c r="A20" s="218" t="s">
        <v>66</v>
      </c>
      <c r="B20" s="246">
        <f>AVERAGEA(B10:B17)</f>
        <v>1.9714285714285713</v>
      </c>
      <c r="C20" s="252"/>
      <c r="D20" s="211"/>
      <c r="E20" s="211"/>
      <c r="F20" s="213"/>
      <c r="G20" s="38">
        <v>2022</v>
      </c>
    </row>
    <row r="21" spans="1:7" ht="15.75" thickBot="1" x14ac:dyDescent="0.3">
      <c r="A21" s="219" t="s">
        <v>67</v>
      </c>
      <c r="B21" s="212">
        <f>MAXA(B10:B17)</f>
        <v>9.6999999999999993</v>
      </c>
      <c r="C21" s="253"/>
      <c r="D21" s="212"/>
      <c r="E21" s="214"/>
      <c r="F21" s="214"/>
      <c r="G21" s="206">
        <v>2022</v>
      </c>
    </row>
    <row r="22" spans="1:7" x14ac:dyDescent="0.25">
      <c r="A22" s="231" t="s">
        <v>81</v>
      </c>
      <c r="B22" s="243">
        <v>1</v>
      </c>
      <c r="C22" s="232"/>
      <c r="D22" s="233">
        <v>44732</v>
      </c>
      <c r="E22" s="233">
        <v>44741</v>
      </c>
      <c r="F22" s="233">
        <v>44673</v>
      </c>
      <c r="G22" s="207">
        <v>2023</v>
      </c>
    </row>
    <row r="23" spans="1:7" x14ac:dyDescent="0.25">
      <c r="A23" s="231" t="s">
        <v>81</v>
      </c>
      <c r="B23" s="209">
        <v>0.7</v>
      </c>
      <c r="C23" s="209"/>
      <c r="D23" s="210">
        <v>44760</v>
      </c>
      <c r="E23" s="210">
        <v>44768</v>
      </c>
      <c r="F23" s="210">
        <v>44673</v>
      </c>
      <c r="G23" s="38">
        <v>2023</v>
      </c>
    </row>
    <row r="24" spans="1:7" x14ac:dyDescent="0.25">
      <c r="A24" s="231" t="s">
        <v>81</v>
      </c>
      <c r="B24" s="209">
        <v>0.6</v>
      </c>
      <c r="C24" s="209"/>
      <c r="D24" s="210">
        <v>44788</v>
      </c>
      <c r="E24" s="210">
        <v>44803</v>
      </c>
      <c r="F24" s="210">
        <v>44673</v>
      </c>
      <c r="G24" s="38">
        <v>2023</v>
      </c>
    </row>
    <row r="25" spans="1:7" x14ac:dyDescent="0.25">
      <c r="A25" s="231" t="s">
        <v>81</v>
      </c>
      <c r="B25" s="209">
        <v>0.3</v>
      </c>
      <c r="C25" s="209"/>
      <c r="D25" s="210">
        <v>44816</v>
      </c>
      <c r="E25" s="210">
        <v>44831</v>
      </c>
      <c r="F25" s="210">
        <v>44673</v>
      </c>
      <c r="G25" s="38">
        <v>2023</v>
      </c>
    </row>
    <row r="26" spans="1:7" x14ac:dyDescent="0.25">
      <c r="A26" s="231" t="s">
        <v>81</v>
      </c>
      <c r="B26" s="209">
        <v>0.4</v>
      </c>
      <c r="C26" s="209"/>
      <c r="D26" s="210">
        <v>44844</v>
      </c>
      <c r="E26" s="210">
        <v>44851</v>
      </c>
      <c r="F26" s="210">
        <v>44673</v>
      </c>
      <c r="G26" s="38">
        <v>2023</v>
      </c>
    </row>
    <row r="27" spans="1:7" x14ac:dyDescent="0.25">
      <c r="A27" s="231" t="s">
        <v>81</v>
      </c>
      <c r="B27" s="209">
        <v>2.2000000000000002</v>
      </c>
      <c r="C27" s="209"/>
      <c r="D27" s="210">
        <v>44872</v>
      </c>
      <c r="E27" s="210">
        <v>44881</v>
      </c>
      <c r="F27" s="210">
        <v>44693</v>
      </c>
      <c r="G27" s="38">
        <v>2023</v>
      </c>
    </row>
    <row r="28" spans="1:7" x14ac:dyDescent="0.25">
      <c r="A28" s="231" t="s">
        <v>81</v>
      </c>
      <c r="B28" s="209">
        <v>2.6</v>
      </c>
      <c r="C28" s="209"/>
      <c r="D28" s="210">
        <v>44903</v>
      </c>
      <c r="E28" s="210">
        <v>44937</v>
      </c>
      <c r="F28" s="210">
        <v>44721</v>
      </c>
      <c r="G28" s="38">
        <v>2023</v>
      </c>
    </row>
    <row r="29" spans="1:7" x14ac:dyDescent="0.25">
      <c r="A29" s="231" t="s">
        <v>81</v>
      </c>
      <c r="B29" s="245">
        <v>1.2</v>
      </c>
      <c r="C29" s="245"/>
      <c r="D29" s="223">
        <v>44931</v>
      </c>
      <c r="E29" s="223">
        <v>44946</v>
      </c>
      <c r="F29" s="223"/>
      <c r="G29" s="38">
        <v>2023</v>
      </c>
    </row>
    <row r="30" spans="1:7" x14ac:dyDescent="0.25">
      <c r="A30" s="231" t="s">
        <v>81</v>
      </c>
      <c r="B30" s="245">
        <v>0.7</v>
      </c>
      <c r="C30" s="245"/>
      <c r="D30" s="223">
        <v>44959</v>
      </c>
      <c r="E30" s="223">
        <v>44977</v>
      </c>
      <c r="F30" s="223"/>
      <c r="G30" s="38">
        <v>2023</v>
      </c>
    </row>
    <row r="31" spans="1:7" x14ac:dyDescent="0.25">
      <c r="A31" s="231" t="s">
        <v>81</v>
      </c>
      <c r="B31" s="245">
        <v>0.6</v>
      </c>
      <c r="C31" s="245"/>
      <c r="D31" s="223">
        <v>44989</v>
      </c>
      <c r="E31" s="223">
        <v>45021</v>
      </c>
      <c r="F31" s="223"/>
      <c r="G31" s="38">
        <v>2023</v>
      </c>
    </row>
    <row r="32" spans="1:7" x14ac:dyDescent="0.25">
      <c r="A32" s="250" t="s">
        <v>81</v>
      </c>
      <c r="B32" s="245">
        <v>0.6</v>
      </c>
      <c r="C32" s="245"/>
      <c r="D32" s="223">
        <v>45021</v>
      </c>
      <c r="E32" s="223">
        <v>45050</v>
      </c>
      <c r="F32" s="223"/>
      <c r="G32" s="38">
        <v>2023</v>
      </c>
    </row>
    <row r="33" spans="1:7" ht="15.75" thickBot="1" x14ac:dyDescent="0.3">
      <c r="A33" s="228" t="s">
        <v>81</v>
      </c>
      <c r="B33" s="228">
        <v>0.8</v>
      </c>
      <c r="C33" s="228"/>
      <c r="D33" s="229">
        <v>45054</v>
      </c>
      <c r="E33" s="229">
        <v>45062</v>
      </c>
      <c r="F33" s="229"/>
      <c r="G33" s="206">
        <v>2023</v>
      </c>
    </row>
    <row r="34" spans="1:7" x14ac:dyDescent="0.25">
      <c r="A34" s="217" t="s">
        <v>64</v>
      </c>
      <c r="B34" s="220">
        <f>COUNTA(B22:B33)</f>
        <v>12</v>
      </c>
      <c r="C34" s="251"/>
      <c r="D34" s="220"/>
      <c r="E34" s="220"/>
      <c r="F34" s="221"/>
      <c r="G34" s="207">
        <v>2023</v>
      </c>
    </row>
    <row r="35" spans="1:7" x14ac:dyDescent="0.25">
      <c r="A35" s="218" t="s">
        <v>65</v>
      </c>
      <c r="B35" s="211">
        <f>MINA(B22:B33)</f>
        <v>0.3</v>
      </c>
      <c r="C35" s="252"/>
      <c r="D35" s="211"/>
      <c r="E35" s="211"/>
      <c r="F35" s="213"/>
      <c r="G35" s="38">
        <v>2023</v>
      </c>
    </row>
    <row r="36" spans="1:7" x14ac:dyDescent="0.25">
      <c r="A36" s="218" t="s">
        <v>66</v>
      </c>
      <c r="B36" s="246">
        <f>AVERAGEA(B22:B33)</f>
        <v>0.97499999999999976</v>
      </c>
      <c r="C36" s="252"/>
      <c r="D36" s="211"/>
      <c r="E36" s="211"/>
      <c r="F36" s="213"/>
      <c r="G36" s="38">
        <v>2023</v>
      </c>
    </row>
    <row r="37" spans="1:7" ht="15.75" thickBot="1" x14ac:dyDescent="0.3">
      <c r="A37" s="219" t="s">
        <v>67</v>
      </c>
      <c r="B37" s="212">
        <f>MAXA(B22:B33)</f>
        <v>2.6</v>
      </c>
      <c r="C37" s="253"/>
      <c r="D37" s="212"/>
      <c r="E37" s="214"/>
      <c r="F37" s="214"/>
      <c r="G37" s="206">
        <v>2023</v>
      </c>
    </row>
    <row r="38" spans="1:7" x14ac:dyDescent="0.25">
      <c r="A38" s="231" t="s">
        <v>81</v>
      </c>
      <c r="B38" s="256">
        <v>0.5</v>
      </c>
      <c r="C38" s="256"/>
      <c r="D38" s="257">
        <v>45082</v>
      </c>
      <c r="E38" s="257">
        <v>45105</v>
      </c>
      <c r="F38" s="257">
        <v>44673</v>
      </c>
      <c r="G38" s="258">
        <v>2024</v>
      </c>
    </row>
    <row r="39" spans="1:7" x14ac:dyDescent="0.25">
      <c r="A39" s="231" t="s">
        <v>81</v>
      </c>
      <c r="B39" s="243">
        <v>1</v>
      </c>
      <c r="C39" s="232"/>
      <c r="D39" s="233">
        <v>45111</v>
      </c>
      <c r="E39" s="233">
        <v>45131</v>
      </c>
      <c r="F39" s="233">
        <v>44673</v>
      </c>
      <c r="G39" s="207">
        <v>2024</v>
      </c>
    </row>
    <row r="40" spans="1:7" x14ac:dyDescent="0.25">
      <c r="A40" s="231" t="s">
        <v>81</v>
      </c>
      <c r="B40" s="209">
        <v>1.4</v>
      </c>
      <c r="C40" s="209"/>
      <c r="D40" s="210">
        <v>45149</v>
      </c>
      <c r="E40" s="210">
        <v>45161</v>
      </c>
      <c r="F40" s="210">
        <v>44673</v>
      </c>
      <c r="G40" s="38">
        <v>2024</v>
      </c>
    </row>
    <row r="41" spans="1:7" x14ac:dyDescent="0.25">
      <c r="A41" s="231" t="s">
        <v>81</v>
      </c>
      <c r="B41" s="209">
        <v>1</v>
      </c>
      <c r="C41" s="209"/>
      <c r="D41" s="210">
        <v>45183</v>
      </c>
      <c r="E41" s="210">
        <v>45204</v>
      </c>
      <c r="F41" s="210">
        <v>44673</v>
      </c>
      <c r="G41" s="38">
        <v>2024</v>
      </c>
    </row>
    <row r="42" spans="1:7" x14ac:dyDescent="0.25">
      <c r="A42" s="231" t="s">
        <v>81</v>
      </c>
      <c r="B42" s="209">
        <v>1.2</v>
      </c>
      <c r="C42" s="209"/>
      <c r="D42" s="210">
        <v>45215</v>
      </c>
      <c r="E42" s="210">
        <v>45243</v>
      </c>
      <c r="F42" s="210">
        <v>44673</v>
      </c>
      <c r="G42" s="38">
        <v>2024</v>
      </c>
    </row>
    <row r="43" spans="1:7" x14ac:dyDescent="0.25">
      <c r="A43" s="231" t="s">
        <v>81</v>
      </c>
      <c r="B43" s="209">
        <v>1.1000000000000001</v>
      </c>
      <c r="C43" s="209"/>
      <c r="D43" s="210">
        <v>45246</v>
      </c>
      <c r="E43" s="210">
        <v>45275</v>
      </c>
      <c r="F43" s="210">
        <v>44693</v>
      </c>
      <c r="G43" s="38">
        <v>2024</v>
      </c>
    </row>
    <row r="44" spans="1:7" x14ac:dyDescent="0.25">
      <c r="A44" s="231" t="s">
        <v>81</v>
      </c>
      <c r="B44" s="209">
        <v>1</v>
      </c>
      <c r="C44" s="209"/>
      <c r="D44" s="210">
        <v>45275</v>
      </c>
      <c r="E44" s="210">
        <v>45329</v>
      </c>
      <c r="F44" s="210">
        <v>44721</v>
      </c>
      <c r="G44" s="38">
        <v>2024</v>
      </c>
    </row>
    <row r="45" spans="1:7" x14ac:dyDescent="0.25">
      <c r="A45" s="231" t="s">
        <v>81</v>
      </c>
      <c r="B45" s="245">
        <v>3.4</v>
      </c>
      <c r="C45" s="245"/>
      <c r="D45" s="223">
        <v>45306</v>
      </c>
      <c r="E45" s="210">
        <v>45329</v>
      </c>
      <c r="F45" s="223"/>
      <c r="G45" s="38">
        <v>2024</v>
      </c>
    </row>
    <row r="46" spans="1:7" x14ac:dyDescent="0.25">
      <c r="A46" s="231" t="s">
        <v>81</v>
      </c>
      <c r="B46" s="245">
        <v>2.1</v>
      </c>
      <c r="C46" s="245"/>
      <c r="D46" s="223">
        <v>45336</v>
      </c>
      <c r="E46" s="223">
        <v>45350</v>
      </c>
      <c r="F46" s="223"/>
      <c r="G46" s="38">
        <v>2024</v>
      </c>
    </row>
    <row r="47" spans="1:7" x14ac:dyDescent="0.25">
      <c r="A47" s="231" t="s">
        <v>81</v>
      </c>
      <c r="B47" s="245">
        <v>2.2999999999999998</v>
      </c>
      <c r="C47" s="245"/>
      <c r="D47" s="223">
        <v>45366</v>
      </c>
      <c r="E47" s="223">
        <v>45387</v>
      </c>
      <c r="F47" s="223"/>
      <c r="G47" s="38">
        <v>2024</v>
      </c>
    </row>
    <row r="48" spans="1:7" x14ac:dyDescent="0.25">
      <c r="A48" s="250" t="s">
        <v>81</v>
      </c>
      <c r="B48" s="245">
        <v>2</v>
      </c>
      <c r="C48" s="245"/>
      <c r="D48" s="223">
        <v>45398</v>
      </c>
      <c r="E48" s="223">
        <v>45439</v>
      </c>
      <c r="F48" s="223"/>
      <c r="G48" s="38">
        <v>2024</v>
      </c>
    </row>
    <row r="49" spans="1:7" x14ac:dyDescent="0.25">
      <c r="A49" s="209" t="s">
        <v>81</v>
      </c>
      <c r="B49" s="209">
        <v>0.6</v>
      </c>
      <c r="C49" s="209"/>
      <c r="D49" s="210">
        <v>45432</v>
      </c>
      <c r="E49" s="210">
        <v>45461</v>
      </c>
      <c r="F49" s="210"/>
      <c r="G49" s="38">
        <v>2024</v>
      </c>
    </row>
    <row r="50" spans="1:7" ht="15.75" thickBot="1" x14ac:dyDescent="0.3">
      <c r="A50" s="248" t="s">
        <v>81</v>
      </c>
      <c r="B50" s="248">
        <v>0.4</v>
      </c>
      <c r="C50" s="248"/>
      <c r="D50" s="249">
        <v>45464</v>
      </c>
      <c r="E50" s="247">
        <v>45496</v>
      </c>
      <c r="F50" s="249"/>
      <c r="G50" s="206">
        <v>2024</v>
      </c>
    </row>
    <row r="51" spans="1:7" x14ac:dyDescent="0.25">
      <c r="A51" s="217" t="s">
        <v>64</v>
      </c>
      <c r="B51" s="220">
        <f>COUNTA(B38:B50)</f>
        <v>13</v>
      </c>
      <c r="C51" s="251"/>
      <c r="D51" s="224"/>
      <c r="E51" s="224"/>
      <c r="F51" s="221"/>
      <c r="G51" s="207">
        <v>2024</v>
      </c>
    </row>
    <row r="52" spans="1:7" x14ac:dyDescent="0.25">
      <c r="A52" s="218" t="s">
        <v>65</v>
      </c>
      <c r="B52" s="211">
        <f>MINA(B38:B50)</f>
        <v>0.4</v>
      </c>
      <c r="C52" s="252"/>
      <c r="D52" s="211"/>
      <c r="E52" s="211"/>
      <c r="F52" s="213"/>
      <c r="G52" s="38">
        <v>2024</v>
      </c>
    </row>
    <row r="53" spans="1:7" x14ac:dyDescent="0.25">
      <c r="A53" s="218" t="s">
        <v>66</v>
      </c>
      <c r="B53" s="246">
        <f>AVERAGEA(B38:B50)</f>
        <v>1.3846153846153846</v>
      </c>
      <c r="C53" s="252"/>
      <c r="D53" s="211"/>
      <c r="E53" s="211"/>
      <c r="F53" s="213"/>
      <c r="G53" s="38">
        <v>2024</v>
      </c>
    </row>
    <row r="54" spans="1:7" ht="15.75" thickBot="1" x14ac:dyDescent="0.3">
      <c r="A54" s="219" t="s">
        <v>67</v>
      </c>
      <c r="B54" s="212">
        <f>MAXA(B38:B50)</f>
        <v>3.4</v>
      </c>
      <c r="C54" s="253"/>
      <c r="D54" s="212"/>
      <c r="E54" s="214"/>
      <c r="F54" s="214"/>
      <c r="G54" s="206">
        <v>2024</v>
      </c>
    </row>
    <row r="55" spans="1:7" x14ac:dyDescent="0.25">
      <c r="A55" s="231" t="s">
        <v>81</v>
      </c>
      <c r="B55" s="256" t="s">
        <v>53</v>
      </c>
      <c r="C55" s="256"/>
      <c r="D55" s="257">
        <v>45498</v>
      </c>
      <c r="E55" s="257">
        <v>45525</v>
      </c>
      <c r="F55" s="257">
        <v>44673</v>
      </c>
      <c r="G55" s="258">
        <v>2025</v>
      </c>
    </row>
    <row r="56" spans="1:7" x14ac:dyDescent="0.25">
      <c r="A56" s="231" t="s">
        <v>81</v>
      </c>
      <c r="B56" s="243">
        <v>1.6</v>
      </c>
      <c r="C56" s="232"/>
      <c r="D56" s="233">
        <v>45530</v>
      </c>
      <c r="E56" s="233">
        <v>45540</v>
      </c>
      <c r="F56" s="233">
        <v>44673</v>
      </c>
      <c r="G56" s="207">
        <v>2025</v>
      </c>
    </row>
    <row r="57" spans="1:7" x14ac:dyDescent="0.25">
      <c r="A57" s="231" t="s">
        <v>81</v>
      </c>
      <c r="B57" s="209"/>
      <c r="C57" s="209"/>
      <c r="D57" s="210"/>
      <c r="E57" s="210"/>
      <c r="F57" s="210">
        <v>44673</v>
      </c>
      <c r="G57" s="207">
        <v>2025</v>
      </c>
    </row>
    <row r="58" spans="1:7" x14ac:dyDescent="0.25">
      <c r="A58" s="231" t="s">
        <v>81</v>
      </c>
      <c r="B58" s="209"/>
      <c r="C58" s="209"/>
      <c r="D58" s="210"/>
      <c r="E58" s="210"/>
      <c r="F58" s="210">
        <v>44673</v>
      </c>
      <c r="G58" s="207">
        <v>2025</v>
      </c>
    </row>
    <row r="59" spans="1:7" x14ac:dyDescent="0.25">
      <c r="A59" s="231" t="s">
        <v>81</v>
      </c>
      <c r="B59" s="209"/>
      <c r="C59" s="209"/>
      <c r="D59" s="210"/>
      <c r="E59" s="210"/>
      <c r="F59" s="210">
        <v>44673</v>
      </c>
      <c r="G59" s="207">
        <v>2025</v>
      </c>
    </row>
    <row r="60" spans="1:7" x14ac:dyDescent="0.25">
      <c r="A60" s="231" t="s">
        <v>81</v>
      </c>
      <c r="B60" s="209"/>
      <c r="C60" s="209"/>
      <c r="D60" s="210"/>
      <c r="E60" s="210"/>
      <c r="F60" s="210">
        <v>44693</v>
      </c>
      <c r="G60" s="207">
        <v>2025</v>
      </c>
    </row>
    <row r="61" spans="1:7" x14ac:dyDescent="0.25">
      <c r="A61" s="231" t="s">
        <v>81</v>
      </c>
      <c r="B61" s="209"/>
      <c r="C61" s="209"/>
      <c r="D61" s="210"/>
      <c r="E61" s="210"/>
      <c r="F61" s="210">
        <v>44721</v>
      </c>
      <c r="G61" s="207">
        <v>2025</v>
      </c>
    </row>
    <row r="62" spans="1:7" x14ac:dyDescent="0.25">
      <c r="A62" s="231" t="s">
        <v>81</v>
      </c>
      <c r="B62" s="245"/>
      <c r="C62" s="245"/>
      <c r="D62" s="223"/>
      <c r="E62" s="210"/>
      <c r="F62" s="223"/>
      <c r="G62" s="207">
        <v>2025</v>
      </c>
    </row>
    <row r="63" spans="1:7" x14ac:dyDescent="0.25">
      <c r="A63" s="231" t="s">
        <v>81</v>
      </c>
      <c r="B63" s="245"/>
      <c r="C63" s="245"/>
      <c r="D63" s="223"/>
      <c r="E63" s="223"/>
      <c r="F63" s="223"/>
      <c r="G63" s="207">
        <v>2025</v>
      </c>
    </row>
    <row r="64" spans="1:7" x14ac:dyDescent="0.25">
      <c r="A64" s="231" t="s">
        <v>81</v>
      </c>
      <c r="B64" s="245"/>
      <c r="C64" s="245"/>
      <c r="D64" s="223"/>
      <c r="E64" s="223"/>
      <c r="F64" s="223"/>
      <c r="G64" s="207">
        <v>2025</v>
      </c>
    </row>
    <row r="65" spans="1:7" x14ac:dyDescent="0.25">
      <c r="A65" s="250" t="s">
        <v>81</v>
      </c>
      <c r="B65" s="245"/>
      <c r="C65" s="245"/>
      <c r="D65" s="223"/>
      <c r="E65" s="223"/>
      <c r="F65" s="223"/>
      <c r="G65" s="207">
        <v>2025</v>
      </c>
    </row>
    <row r="66" spans="1:7" x14ac:dyDescent="0.25">
      <c r="A66" s="209" t="s">
        <v>81</v>
      </c>
      <c r="B66" s="209"/>
      <c r="C66" s="209"/>
      <c r="D66" s="210"/>
      <c r="E66" s="210"/>
      <c r="F66" s="210"/>
      <c r="G66" s="207">
        <v>2025</v>
      </c>
    </row>
    <row r="67" spans="1:7" ht="15.75" thickBot="1" x14ac:dyDescent="0.3">
      <c r="A67" s="248" t="s">
        <v>81</v>
      </c>
      <c r="B67" s="248"/>
      <c r="C67" s="248"/>
      <c r="D67" s="249"/>
      <c r="E67" s="247"/>
      <c r="F67" s="249"/>
      <c r="G67" s="261">
        <v>2025</v>
      </c>
    </row>
    <row r="68" spans="1:7" x14ac:dyDescent="0.25">
      <c r="A68" s="217" t="s">
        <v>64</v>
      </c>
      <c r="B68" s="220">
        <f>COUNTA(B55:B67)</f>
        <v>2</v>
      </c>
      <c r="C68" s="251"/>
      <c r="D68" s="224"/>
      <c r="E68" s="224"/>
      <c r="F68" s="221"/>
      <c r="G68" s="258">
        <v>2025</v>
      </c>
    </row>
    <row r="69" spans="1:7" x14ac:dyDescent="0.25">
      <c r="A69" s="218" t="s">
        <v>65</v>
      </c>
      <c r="B69" s="211">
        <f>MINA(B55:B67)</f>
        <v>0</v>
      </c>
      <c r="C69" s="252"/>
      <c r="D69" s="211"/>
      <c r="E69" s="211"/>
      <c r="F69" s="213"/>
      <c r="G69" s="38">
        <v>2025</v>
      </c>
    </row>
    <row r="70" spans="1:7" x14ac:dyDescent="0.25">
      <c r="A70" s="218" t="s">
        <v>66</v>
      </c>
      <c r="B70" s="246">
        <f>AVERAGEA(B55:B67)</f>
        <v>0.8</v>
      </c>
      <c r="C70" s="252"/>
      <c r="D70" s="211"/>
      <c r="E70" s="211"/>
      <c r="F70" s="213"/>
      <c r="G70" s="38">
        <v>2025</v>
      </c>
    </row>
    <row r="71" spans="1:7" ht="15.75" thickBot="1" x14ac:dyDescent="0.3">
      <c r="A71" s="219" t="s">
        <v>67</v>
      </c>
      <c r="B71" s="212">
        <f>MAXA(B55:B67)</f>
        <v>1.6</v>
      </c>
      <c r="C71" s="253"/>
      <c r="D71" s="212"/>
      <c r="E71" s="212"/>
      <c r="F71" s="214"/>
      <c r="G71" s="206">
        <v>2025</v>
      </c>
    </row>
  </sheetData>
  <mergeCells count="1">
    <mergeCell ref="B6:G6"/>
  </mergeCells>
  <phoneticPr fontId="21" type="noConversion"/>
  <hyperlinks>
    <hyperlink ref="B4" r:id="rId1" xr:uid="{D1FF3381-9163-4D8B-A116-892042587266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4"/>
  <sheetViews>
    <sheetView zoomScale="85" zoomScaleNormal="85" workbookViewId="0">
      <pane ySplit="8" topLeftCell="A31" activePane="bottomLeft" state="frozen"/>
      <selection pane="bottomLeft" activeCell="L44" activeCellId="16" sqref="L11:N12 L14:N14 L16:N16 L18:N18 L20:N20 L22:N22 L24:N24 L26:N26 L28:N28 L30:N30 L32:N32 L34:N34 L36:N36 L38:N38 L40:N40 L42:N42 L44:N44"/>
    </sheetView>
  </sheetViews>
  <sheetFormatPr defaultRowHeight="15" x14ac:dyDescent="0.25"/>
  <cols>
    <col min="1" max="1" width="19.42578125" customWidth="1"/>
    <col min="2" max="2" width="16.85546875" customWidth="1"/>
    <col min="3" max="3" width="12.85546875" customWidth="1"/>
    <col min="4" max="4" width="15.5703125" customWidth="1"/>
    <col min="5" max="5" width="9" customWidth="1"/>
    <col min="6" max="6" width="11.140625" customWidth="1"/>
    <col min="7" max="9" width="8.42578125" customWidth="1"/>
    <col min="10" max="10" width="9.7109375" customWidth="1"/>
    <col min="11" max="11" width="12.140625" customWidth="1"/>
    <col min="12" max="12" width="25.28515625" customWidth="1"/>
    <col min="13" max="13" width="8.85546875" customWidth="1"/>
    <col min="14" max="14" width="9.85546875" customWidth="1"/>
    <col min="15" max="15" width="9.5703125" customWidth="1"/>
    <col min="16" max="16" width="9.85546875" customWidth="1"/>
    <col min="17" max="17" width="10.42578125" customWidth="1"/>
    <col min="18" max="18" width="12.7109375" customWidth="1"/>
    <col min="19" max="19" width="23.85546875" customWidth="1"/>
  </cols>
  <sheetData>
    <row r="1" spans="1:19" x14ac:dyDescent="0.25">
      <c r="A1" s="1" t="s">
        <v>0</v>
      </c>
      <c r="B1" t="s">
        <v>26</v>
      </c>
    </row>
    <row r="2" spans="1:19" x14ac:dyDescent="0.25">
      <c r="A2" s="1" t="s">
        <v>1</v>
      </c>
      <c r="B2" t="s">
        <v>55</v>
      </c>
    </row>
    <row r="3" spans="1:19" x14ac:dyDescent="0.25">
      <c r="A3" s="1" t="s">
        <v>2</v>
      </c>
      <c r="B3" t="s">
        <v>25</v>
      </c>
    </row>
    <row r="4" spans="1:19" x14ac:dyDescent="0.25">
      <c r="A4" s="1" t="s">
        <v>3</v>
      </c>
      <c r="B4" s="9" t="s">
        <v>56</v>
      </c>
    </row>
    <row r="6" spans="1:19" ht="15.75" thickBot="1" x14ac:dyDescent="0.3">
      <c r="O6" t="s">
        <v>12</v>
      </c>
      <c r="R6" t="s">
        <v>18</v>
      </c>
    </row>
    <row r="7" spans="1:19" ht="15" customHeight="1" thickBot="1" x14ac:dyDescent="0.3">
      <c r="A7" s="273" t="s">
        <v>11</v>
      </c>
      <c r="B7" s="275" t="s">
        <v>4</v>
      </c>
      <c r="C7" s="77" t="s">
        <v>5</v>
      </c>
      <c r="D7" s="269" t="s">
        <v>6</v>
      </c>
      <c r="E7" s="81"/>
      <c r="F7" s="82"/>
      <c r="G7" s="82"/>
      <c r="H7" s="82"/>
      <c r="I7" s="83"/>
      <c r="J7" s="269" t="s">
        <v>16</v>
      </c>
      <c r="K7" s="269" t="s">
        <v>17</v>
      </c>
      <c r="L7" s="271" t="s">
        <v>9</v>
      </c>
      <c r="M7" s="87" t="s">
        <v>8</v>
      </c>
      <c r="N7" s="171" t="s">
        <v>10</v>
      </c>
      <c r="O7" s="94" t="s">
        <v>13</v>
      </c>
      <c r="P7" s="95" t="s">
        <v>14</v>
      </c>
      <c r="Q7" s="263" t="s">
        <v>15</v>
      </c>
      <c r="R7" s="116" t="s">
        <v>19</v>
      </c>
      <c r="S7" s="117" t="s">
        <v>20</v>
      </c>
    </row>
    <row r="8" spans="1:19" ht="46.5" customHeight="1" thickBot="1" x14ac:dyDescent="0.3">
      <c r="A8" s="274"/>
      <c r="B8" s="276"/>
      <c r="C8" s="78"/>
      <c r="D8" s="270"/>
      <c r="E8" s="84"/>
      <c r="F8" s="85"/>
      <c r="G8" s="85"/>
      <c r="H8" s="85"/>
      <c r="I8" s="86"/>
      <c r="J8" s="270"/>
      <c r="K8" s="270"/>
      <c r="L8" s="272"/>
      <c r="M8" s="88"/>
      <c r="N8" s="172"/>
      <c r="O8" s="96"/>
      <c r="P8" s="97"/>
      <c r="Q8" s="264"/>
      <c r="R8" s="118"/>
      <c r="S8" s="119"/>
    </row>
    <row r="9" spans="1:19" ht="39" customHeight="1" x14ac:dyDescent="0.25">
      <c r="A9" s="13" t="s">
        <v>30</v>
      </c>
      <c r="B9" s="14"/>
      <c r="C9" s="79"/>
      <c r="D9" s="45"/>
      <c r="E9" s="45" t="s">
        <v>41</v>
      </c>
      <c r="F9" s="45" t="s">
        <v>42</v>
      </c>
      <c r="G9" s="45" t="s">
        <v>43</v>
      </c>
      <c r="H9" s="45" t="s">
        <v>44</v>
      </c>
      <c r="I9" s="23" t="s">
        <v>45</v>
      </c>
      <c r="J9" s="15"/>
      <c r="K9" s="15"/>
      <c r="L9" s="44"/>
      <c r="M9" s="89"/>
      <c r="N9" s="173"/>
      <c r="O9" s="98"/>
      <c r="P9" s="103"/>
      <c r="Q9" s="177"/>
      <c r="R9" s="108"/>
      <c r="S9" s="112"/>
    </row>
    <row r="10" spans="1:19" ht="39" customHeight="1" x14ac:dyDescent="0.25">
      <c r="A10" s="205" t="s">
        <v>47</v>
      </c>
      <c r="B10" s="25" t="s">
        <v>31</v>
      </c>
      <c r="C10" s="80" t="s">
        <v>39</v>
      </c>
      <c r="D10" s="24" t="s">
        <v>32</v>
      </c>
      <c r="E10" s="24">
        <v>0.9</v>
      </c>
      <c r="F10" s="26">
        <v>0.2</v>
      </c>
      <c r="G10" s="26">
        <v>1.1000000000000001</v>
      </c>
      <c r="H10" s="26" t="s">
        <v>46</v>
      </c>
      <c r="I10" s="26">
        <v>1.3</v>
      </c>
      <c r="J10" s="26">
        <v>2.5</v>
      </c>
      <c r="K10" s="26" t="s">
        <v>33</v>
      </c>
      <c r="L10" s="27">
        <v>42233</v>
      </c>
      <c r="M10" s="90">
        <v>42236</v>
      </c>
      <c r="N10" s="175" t="s">
        <v>36</v>
      </c>
      <c r="O10" s="181"/>
      <c r="P10" s="182"/>
      <c r="Q10" s="204"/>
      <c r="R10" s="183"/>
      <c r="S10" s="184"/>
    </row>
    <row r="11" spans="1:19" ht="33.75" customHeight="1" x14ac:dyDescent="0.25">
      <c r="A11" s="28" t="s">
        <v>48</v>
      </c>
      <c r="B11" s="265" t="s">
        <v>31</v>
      </c>
      <c r="C11" s="80" t="s">
        <v>39</v>
      </c>
      <c r="D11" s="267" t="s">
        <v>32</v>
      </c>
      <c r="E11" s="26">
        <v>0.7</v>
      </c>
      <c r="F11" s="185">
        <v>0.5</v>
      </c>
      <c r="G11" s="186">
        <v>1.2</v>
      </c>
      <c r="H11" s="186">
        <v>1</v>
      </c>
      <c r="I11" s="186">
        <v>2.2000000000000002</v>
      </c>
      <c r="J11" s="279">
        <v>2.5</v>
      </c>
      <c r="K11" s="279" t="s">
        <v>33</v>
      </c>
      <c r="L11" s="277">
        <v>42233</v>
      </c>
      <c r="M11" s="201">
        <v>42236</v>
      </c>
      <c r="N11" s="174" t="s">
        <v>36</v>
      </c>
      <c r="O11" s="187"/>
      <c r="P11" s="188"/>
      <c r="Q11" s="189"/>
      <c r="R11" s="190"/>
      <c r="S11" s="191"/>
    </row>
    <row r="12" spans="1:19" ht="0.75" hidden="1" customHeight="1" x14ac:dyDescent="0.25">
      <c r="A12" s="192"/>
      <c r="B12" s="266"/>
      <c r="C12" s="193"/>
      <c r="D12" s="268"/>
      <c r="E12" s="193"/>
      <c r="F12" s="194"/>
      <c r="G12" s="195"/>
      <c r="H12" s="195"/>
      <c r="I12" s="195"/>
      <c r="J12" s="280"/>
      <c r="K12" s="280"/>
      <c r="L12" s="278"/>
      <c r="M12" s="201"/>
      <c r="N12" s="174"/>
      <c r="O12" s="196"/>
      <c r="P12" s="197"/>
      <c r="Q12" s="198"/>
      <c r="R12" s="199"/>
      <c r="S12" s="200" t="s">
        <v>40</v>
      </c>
    </row>
    <row r="13" spans="1:19" ht="36" customHeight="1" x14ac:dyDescent="0.25">
      <c r="A13" s="43" t="s">
        <v>47</v>
      </c>
      <c r="B13" s="25" t="s">
        <v>31</v>
      </c>
      <c r="C13" s="80" t="s">
        <v>39</v>
      </c>
      <c r="D13" s="24" t="s">
        <v>32</v>
      </c>
      <c r="E13" s="26" t="s">
        <v>36</v>
      </c>
      <c r="F13" s="26" t="s">
        <v>36</v>
      </c>
      <c r="G13" s="26" t="s">
        <v>36</v>
      </c>
      <c r="H13" s="26" t="s">
        <v>36</v>
      </c>
      <c r="I13" s="26" t="s">
        <v>36</v>
      </c>
      <c r="J13" s="26">
        <v>2.5</v>
      </c>
      <c r="K13" s="26" t="s">
        <v>36</v>
      </c>
      <c r="L13" s="29">
        <v>42326</v>
      </c>
      <c r="M13" s="201" t="s">
        <v>36</v>
      </c>
      <c r="N13" s="174" t="s">
        <v>36</v>
      </c>
      <c r="O13" s="99"/>
      <c r="P13" s="104"/>
      <c r="Q13" s="178"/>
      <c r="R13" s="109"/>
      <c r="S13" s="113" t="s">
        <v>40</v>
      </c>
    </row>
    <row r="14" spans="1:19" ht="36" customHeight="1" x14ac:dyDescent="0.25">
      <c r="A14" s="28" t="s">
        <v>48</v>
      </c>
      <c r="B14" s="25" t="s">
        <v>31</v>
      </c>
      <c r="C14" s="24" t="s">
        <v>39</v>
      </c>
      <c r="D14" s="24" t="s">
        <v>32</v>
      </c>
      <c r="E14" s="25" t="s">
        <v>36</v>
      </c>
      <c r="F14" s="25" t="s">
        <v>36</v>
      </c>
      <c r="G14" s="25" t="s">
        <v>36</v>
      </c>
      <c r="H14" s="25" t="s">
        <v>36</v>
      </c>
      <c r="I14" s="25" t="s">
        <v>36</v>
      </c>
      <c r="J14" s="30">
        <v>2.5</v>
      </c>
      <c r="K14" s="30" t="s">
        <v>36</v>
      </c>
      <c r="L14" s="29" t="s">
        <v>61</v>
      </c>
      <c r="M14" s="91" t="s">
        <v>36</v>
      </c>
      <c r="N14" s="174" t="s">
        <v>36</v>
      </c>
      <c r="O14" s="99"/>
      <c r="P14" s="104"/>
      <c r="Q14" s="178"/>
      <c r="R14" s="109"/>
      <c r="S14" s="114" t="s">
        <v>40</v>
      </c>
    </row>
    <row r="15" spans="1:19" ht="38.25" customHeight="1" x14ac:dyDescent="0.25">
      <c r="A15" s="43" t="s">
        <v>47</v>
      </c>
      <c r="B15" s="25" t="s">
        <v>31</v>
      </c>
      <c r="C15" s="24" t="s">
        <v>39</v>
      </c>
      <c r="D15" s="24" t="s">
        <v>32</v>
      </c>
      <c r="E15" s="25" t="s">
        <v>36</v>
      </c>
      <c r="F15" s="25" t="s">
        <v>36</v>
      </c>
      <c r="G15" s="25" t="s">
        <v>36</v>
      </c>
      <c r="H15" s="25" t="s">
        <v>36</v>
      </c>
      <c r="I15" s="25" t="s">
        <v>36</v>
      </c>
      <c r="J15" s="26">
        <v>2.5</v>
      </c>
      <c r="K15" s="26" t="s">
        <v>36</v>
      </c>
      <c r="L15" s="27" t="s">
        <v>62</v>
      </c>
      <c r="M15" s="90" t="s">
        <v>36</v>
      </c>
      <c r="N15" s="175" t="s">
        <v>36</v>
      </c>
      <c r="O15" s="100"/>
      <c r="P15" s="105"/>
      <c r="Q15" s="179"/>
      <c r="R15" s="110"/>
      <c r="S15" s="113" t="s">
        <v>40</v>
      </c>
    </row>
    <row r="16" spans="1:19" ht="35.25" customHeight="1" x14ac:dyDescent="0.25">
      <c r="A16" s="28" t="s">
        <v>48</v>
      </c>
      <c r="B16" s="31" t="s">
        <v>31</v>
      </c>
      <c r="C16" s="52" t="s">
        <v>49</v>
      </c>
      <c r="D16" s="30" t="s">
        <v>32</v>
      </c>
      <c r="E16" s="25" t="s">
        <v>36</v>
      </c>
      <c r="F16" s="25" t="s">
        <v>36</v>
      </c>
      <c r="G16" s="25" t="s">
        <v>36</v>
      </c>
      <c r="H16" s="25" t="s">
        <v>36</v>
      </c>
      <c r="I16" s="25" t="s">
        <v>36</v>
      </c>
      <c r="J16" s="30">
        <v>2.5</v>
      </c>
      <c r="K16" s="30" t="s">
        <v>36</v>
      </c>
      <c r="L16" s="29" t="s">
        <v>62</v>
      </c>
      <c r="M16" s="91" t="s">
        <v>36</v>
      </c>
      <c r="N16" s="46" t="s">
        <v>36</v>
      </c>
      <c r="O16" s="101"/>
      <c r="P16" s="106"/>
      <c r="Q16" s="180"/>
      <c r="R16" s="109"/>
      <c r="S16" s="113" t="s">
        <v>40</v>
      </c>
    </row>
    <row r="17" spans="1:19" ht="38.25" customHeight="1" x14ac:dyDescent="0.25">
      <c r="A17" s="43" t="s">
        <v>47</v>
      </c>
      <c r="B17" s="25" t="s">
        <v>31</v>
      </c>
      <c r="C17" s="24" t="s">
        <v>39</v>
      </c>
      <c r="D17" s="24" t="s">
        <v>32</v>
      </c>
      <c r="E17" s="203">
        <v>1.9</v>
      </c>
      <c r="F17" s="203">
        <v>0.4</v>
      </c>
      <c r="G17" s="203">
        <v>2.2999999999999998</v>
      </c>
      <c r="H17" s="26"/>
      <c r="I17" s="26"/>
      <c r="J17" s="26">
        <v>2.5</v>
      </c>
      <c r="K17" s="26" t="s">
        <v>50</v>
      </c>
      <c r="L17" s="27">
        <v>42495</v>
      </c>
      <c r="M17" s="90">
        <v>42501</v>
      </c>
      <c r="N17" s="175">
        <v>42515</v>
      </c>
      <c r="O17" s="100"/>
      <c r="P17" s="105"/>
      <c r="Q17" s="179"/>
      <c r="R17" s="110"/>
      <c r="S17" s="113"/>
    </row>
    <row r="18" spans="1:19" ht="35.25" customHeight="1" x14ac:dyDescent="0.25">
      <c r="A18" s="28" t="s">
        <v>48</v>
      </c>
      <c r="B18" s="31" t="s">
        <v>31</v>
      </c>
      <c r="C18" s="52" t="s">
        <v>49</v>
      </c>
      <c r="D18" s="30" t="s">
        <v>32</v>
      </c>
      <c r="E18" s="151">
        <v>1.6</v>
      </c>
      <c r="F18" s="151">
        <v>0.6</v>
      </c>
      <c r="G18" s="151">
        <v>2.2000000000000002</v>
      </c>
      <c r="H18" s="30"/>
      <c r="I18" s="30"/>
      <c r="J18" s="30">
        <v>2.5</v>
      </c>
      <c r="K18" s="30" t="s">
        <v>50</v>
      </c>
      <c r="L18" s="27">
        <v>42495</v>
      </c>
      <c r="M18" s="90">
        <v>42501</v>
      </c>
      <c r="N18" s="175">
        <v>42515</v>
      </c>
      <c r="O18" s="101"/>
      <c r="P18" s="106"/>
      <c r="Q18" s="180"/>
      <c r="R18" s="109"/>
      <c r="S18" s="113"/>
    </row>
    <row r="19" spans="1:19" ht="38.25" customHeight="1" x14ac:dyDescent="0.25">
      <c r="A19" s="43" t="s">
        <v>47</v>
      </c>
      <c r="B19" s="25" t="s">
        <v>31</v>
      </c>
      <c r="C19" s="24" t="s">
        <v>39</v>
      </c>
      <c r="D19" s="24" t="s">
        <v>32</v>
      </c>
      <c r="E19" s="26">
        <v>1.9</v>
      </c>
      <c r="F19" s="26">
        <v>0.4</v>
      </c>
      <c r="G19" s="26">
        <v>2.2999999999999998</v>
      </c>
      <c r="H19" s="26"/>
      <c r="I19" s="26"/>
      <c r="J19" s="26">
        <v>2.5</v>
      </c>
      <c r="K19" s="26" t="s">
        <v>50</v>
      </c>
      <c r="L19" s="27">
        <v>42524</v>
      </c>
      <c r="M19" s="90">
        <v>42537</v>
      </c>
      <c r="N19" s="175">
        <v>42548</v>
      </c>
      <c r="O19" s="100"/>
      <c r="P19" s="105"/>
      <c r="Q19" s="179"/>
      <c r="R19" s="110"/>
      <c r="S19" s="113"/>
    </row>
    <row r="20" spans="1:19" ht="35.25" customHeight="1" x14ac:dyDescent="0.25">
      <c r="A20" s="28" t="s">
        <v>48</v>
      </c>
      <c r="B20" s="31" t="s">
        <v>31</v>
      </c>
      <c r="C20" s="31" t="s">
        <v>49</v>
      </c>
      <c r="D20" s="30" t="s">
        <v>32</v>
      </c>
      <c r="E20" s="30">
        <v>1.6</v>
      </c>
      <c r="F20" s="30">
        <v>0.6</v>
      </c>
      <c r="G20" s="30">
        <v>2.2000000000000002</v>
      </c>
      <c r="H20" s="30"/>
      <c r="I20" s="30"/>
      <c r="J20" s="30">
        <v>2.5</v>
      </c>
      <c r="K20" s="30" t="s">
        <v>50</v>
      </c>
      <c r="L20" s="32">
        <v>42524</v>
      </c>
      <c r="M20" s="92">
        <v>42537</v>
      </c>
      <c r="N20" s="175">
        <v>42548</v>
      </c>
      <c r="O20" s="101"/>
      <c r="P20" s="106"/>
      <c r="Q20" s="180"/>
      <c r="R20" s="109"/>
      <c r="S20" s="113"/>
    </row>
    <row r="21" spans="1:19" ht="38.25" customHeight="1" x14ac:dyDescent="0.25">
      <c r="A21" s="37" t="s">
        <v>47</v>
      </c>
      <c r="B21" s="31" t="s">
        <v>31</v>
      </c>
      <c r="C21" s="30" t="s">
        <v>39</v>
      </c>
      <c r="D21" s="30" t="s">
        <v>32</v>
      </c>
      <c r="E21" s="30">
        <v>0.7</v>
      </c>
      <c r="F21" s="30">
        <v>0.2</v>
      </c>
      <c r="G21" s="30">
        <v>0.9</v>
      </c>
      <c r="H21" s="30"/>
      <c r="I21" s="30"/>
      <c r="J21" s="30">
        <v>2.5</v>
      </c>
      <c r="K21" s="30" t="s">
        <v>50</v>
      </c>
      <c r="L21" s="32">
        <v>42555</v>
      </c>
      <c r="M21" s="92">
        <v>42586</v>
      </c>
      <c r="N21" s="175">
        <v>42592</v>
      </c>
      <c r="O21" s="100"/>
      <c r="P21" s="105"/>
      <c r="Q21" s="179"/>
      <c r="R21" s="110"/>
      <c r="S21" s="113"/>
    </row>
    <row r="22" spans="1:19" ht="35.25" customHeight="1" x14ac:dyDescent="0.25">
      <c r="A22" s="28" t="s">
        <v>48</v>
      </c>
      <c r="B22" s="31" t="s">
        <v>31</v>
      </c>
      <c r="C22" s="31" t="s">
        <v>49</v>
      </c>
      <c r="D22" s="30" t="s">
        <v>32</v>
      </c>
      <c r="E22" s="30">
        <v>0.2</v>
      </c>
      <c r="F22" s="30">
        <v>0.2</v>
      </c>
      <c r="G22" s="30">
        <v>0.4</v>
      </c>
      <c r="H22" s="30"/>
      <c r="I22" s="30"/>
      <c r="J22" s="30">
        <v>2.5</v>
      </c>
      <c r="K22" s="30" t="s">
        <v>50</v>
      </c>
      <c r="L22" s="32">
        <v>42555</v>
      </c>
      <c r="M22" s="92">
        <v>42586</v>
      </c>
      <c r="N22" s="175">
        <v>42592</v>
      </c>
      <c r="O22" s="101"/>
      <c r="P22" s="106"/>
      <c r="Q22" s="180"/>
      <c r="R22" s="109"/>
      <c r="S22" s="113" t="s">
        <v>51</v>
      </c>
    </row>
    <row r="23" spans="1:19" ht="52.5" customHeight="1" x14ac:dyDescent="0.25">
      <c r="A23" s="37" t="s">
        <v>47</v>
      </c>
      <c r="B23" s="31" t="s">
        <v>31</v>
      </c>
      <c r="C23" s="30" t="s">
        <v>39</v>
      </c>
      <c r="D23" s="30" t="s">
        <v>32</v>
      </c>
      <c r="E23" s="30">
        <v>0.1</v>
      </c>
      <c r="F23" s="30">
        <v>0.1</v>
      </c>
      <c r="G23" s="30">
        <v>0.1</v>
      </c>
      <c r="H23" s="30"/>
      <c r="I23" s="30"/>
      <c r="J23" s="30">
        <v>2.5</v>
      </c>
      <c r="K23" s="30" t="s">
        <v>50</v>
      </c>
      <c r="L23" s="32">
        <v>42586</v>
      </c>
      <c r="M23" s="92">
        <v>42606</v>
      </c>
      <c r="N23" s="175">
        <v>42612</v>
      </c>
      <c r="O23" s="100"/>
      <c r="P23" s="105"/>
      <c r="Q23" s="179"/>
      <c r="R23" s="110"/>
      <c r="S23" s="113"/>
    </row>
    <row r="24" spans="1:19" ht="42.75" customHeight="1" x14ac:dyDescent="0.25">
      <c r="A24" s="28" t="s">
        <v>48</v>
      </c>
      <c r="B24" s="31" t="s">
        <v>31</v>
      </c>
      <c r="C24" s="31" t="s">
        <v>49</v>
      </c>
      <c r="D24" s="30" t="s">
        <v>32</v>
      </c>
      <c r="E24" s="33" t="s">
        <v>36</v>
      </c>
      <c r="F24" s="33" t="s">
        <v>36</v>
      </c>
      <c r="G24" s="33" t="s">
        <v>36</v>
      </c>
      <c r="H24" s="30"/>
      <c r="I24" s="30"/>
      <c r="J24" s="30">
        <v>2.5</v>
      </c>
      <c r="K24" s="30" t="s">
        <v>50</v>
      </c>
      <c r="L24" s="32">
        <v>42586</v>
      </c>
      <c r="M24" s="92">
        <v>42606</v>
      </c>
      <c r="N24" s="175">
        <v>42612</v>
      </c>
      <c r="O24" s="101"/>
      <c r="P24" s="106"/>
      <c r="Q24" s="180"/>
      <c r="R24" s="109"/>
      <c r="S24" s="113"/>
    </row>
    <row r="25" spans="1:19" ht="53.25" customHeight="1" x14ac:dyDescent="0.25">
      <c r="A25" s="37" t="s">
        <v>47</v>
      </c>
      <c r="B25" s="31" t="s">
        <v>31</v>
      </c>
      <c r="C25" s="30" t="s">
        <v>39</v>
      </c>
      <c r="D25" s="30" t="s">
        <v>32</v>
      </c>
      <c r="E25" s="202">
        <v>0.6</v>
      </c>
      <c r="F25" s="202">
        <v>0.1</v>
      </c>
      <c r="G25" s="202">
        <v>0.7</v>
      </c>
      <c r="H25" s="30"/>
      <c r="I25" s="30"/>
      <c r="J25" s="30">
        <v>2.5</v>
      </c>
      <c r="K25" s="30" t="s">
        <v>50</v>
      </c>
      <c r="L25" s="32">
        <v>42619</v>
      </c>
      <c r="M25" s="92">
        <v>42636</v>
      </c>
      <c r="N25" s="175">
        <v>42643</v>
      </c>
      <c r="O25" s="100"/>
      <c r="P25" s="105"/>
      <c r="Q25" s="179"/>
      <c r="R25" s="110"/>
      <c r="S25" s="113" t="s">
        <v>52</v>
      </c>
    </row>
    <row r="26" spans="1:19" ht="54.75" customHeight="1" x14ac:dyDescent="0.25">
      <c r="A26" s="28" t="s">
        <v>48</v>
      </c>
      <c r="B26" s="31" t="s">
        <v>31</v>
      </c>
      <c r="C26" s="31" t="s">
        <v>49</v>
      </c>
      <c r="D26" s="30" t="s">
        <v>32</v>
      </c>
      <c r="E26" s="151">
        <v>0.9</v>
      </c>
      <c r="F26" s="151">
        <v>0.3</v>
      </c>
      <c r="G26" s="151">
        <v>1.2</v>
      </c>
      <c r="H26" s="30"/>
      <c r="I26" s="30"/>
      <c r="J26" s="30">
        <v>2.5</v>
      </c>
      <c r="K26" s="30" t="s">
        <v>50</v>
      </c>
      <c r="L26" s="32">
        <v>42619</v>
      </c>
      <c r="M26" s="92">
        <v>42636</v>
      </c>
      <c r="N26" s="175">
        <v>42643</v>
      </c>
      <c r="O26" s="101"/>
      <c r="P26" s="106"/>
      <c r="Q26" s="180"/>
      <c r="R26" s="109"/>
      <c r="S26" s="113"/>
    </row>
    <row r="27" spans="1:19" ht="53.25" customHeight="1" x14ac:dyDescent="0.25">
      <c r="A27" s="37" t="s">
        <v>47</v>
      </c>
      <c r="B27" s="31" t="s">
        <v>31</v>
      </c>
      <c r="C27" s="30" t="s">
        <v>39</v>
      </c>
      <c r="D27" s="30" t="s">
        <v>32</v>
      </c>
      <c r="E27" s="30">
        <v>3</v>
      </c>
      <c r="F27" s="30">
        <v>0.4</v>
      </c>
      <c r="G27" s="30">
        <v>3.4</v>
      </c>
      <c r="H27" s="30"/>
      <c r="I27" s="30"/>
      <c r="J27" s="30">
        <v>2.5</v>
      </c>
      <c r="K27" s="30" t="s">
        <v>50</v>
      </c>
      <c r="L27" s="32">
        <v>42650</v>
      </c>
      <c r="M27" s="92">
        <v>42667</v>
      </c>
      <c r="N27" s="175">
        <v>42671</v>
      </c>
      <c r="O27" s="100"/>
      <c r="P27" s="105"/>
      <c r="Q27" s="179"/>
      <c r="R27" s="110"/>
      <c r="S27" s="113"/>
    </row>
    <row r="28" spans="1:19" ht="54.75" customHeight="1" x14ac:dyDescent="0.25">
      <c r="A28" s="28" t="s">
        <v>48</v>
      </c>
      <c r="B28" s="31" t="s">
        <v>31</v>
      </c>
      <c r="C28" s="31" t="s">
        <v>49</v>
      </c>
      <c r="D28" s="30" t="s">
        <v>32</v>
      </c>
      <c r="E28" s="30">
        <v>0.2</v>
      </c>
      <c r="F28" s="30">
        <v>0.1</v>
      </c>
      <c r="G28" s="30">
        <v>0.3</v>
      </c>
      <c r="H28" s="30"/>
      <c r="I28" s="30"/>
      <c r="J28" s="30">
        <v>2.5</v>
      </c>
      <c r="K28" s="30" t="s">
        <v>50</v>
      </c>
      <c r="L28" s="32">
        <v>42650</v>
      </c>
      <c r="M28" s="92">
        <v>42667</v>
      </c>
      <c r="N28" s="175">
        <v>42671</v>
      </c>
      <c r="O28" s="101"/>
      <c r="P28" s="106"/>
      <c r="Q28" s="180"/>
      <c r="R28" s="109"/>
      <c r="S28" s="113"/>
    </row>
    <row r="29" spans="1:19" ht="53.25" customHeight="1" x14ac:dyDescent="0.25">
      <c r="A29" s="37" t="s">
        <v>47</v>
      </c>
      <c r="B29" s="31" t="s">
        <v>31</v>
      </c>
      <c r="C29" s="30" t="s">
        <v>39</v>
      </c>
      <c r="D29" s="30" t="s">
        <v>32</v>
      </c>
      <c r="E29" s="34">
        <v>0.5</v>
      </c>
      <c r="F29" s="34">
        <v>0.7</v>
      </c>
      <c r="G29" s="34">
        <v>1.2</v>
      </c>
      <c r="H29" s="30"/>
      <c r="I29" s="30"/>
      <c r="J29" s="30">
        <v>2.5</v>
      </c>
      <c r="K29" s="30" t="s">
        <v>50</v>
      </c>
      <c r="L29" s="208">
        <v>42650</v>
      </c>
      <c r="M29" s="92"/>
      <c r="N29" s="175"/>
      <c r="O29" s="100"/>
      <c r="P29" s="105"/>
      <c r="Q29" s="179"/>
      <c r="R29" s="110"/>
      <c r="S29" s="113"/>
    </row>
    <row r="30" spans="1:19" ht="54.75" customHeight="1" x14ac:dyDescent="0.25">
      <c r="A30" s="28" t="s">
        <v>48</v>
      </c>
      <c r="B30" s="31" t="s">
        <v>31</v>
      </c>
      <c r="C30" s="31" t="s">
        <v>49</v>
      </c>
      <c r="D30" s="30" t="s">
        <v>32</v>
      </c>
      <c r="E30" s="34">
        <v>0.2</v>
      </c>
      <c r="F30" s="34">
        <v>0.3</v>
      </c>
      <c r="G30" s="34">
        <v>0.5</v>
      </c>
      <c r="H30" s="30"/>
      <c r="I30" s="30"/>
      <c r="J30" s="30">
        <v>2.5</v>
      </c>
      <c r="K30" s="30" t="s">
        <v>50</v>
      </c>
      <c r="L30" s="208">
        <v>42650</v>
      </c>
      <c r="M30" s="93"/>
      <c r="N30" s="46"/>
      <c r="O30" s="101"/>
      <c r="P30" s="106"/>
      <c r="Q30" s="180"/>
      <c r="R30" s="109"/>
      <c r="S30" s="113"/>
    </row>
    <row r="31" spans="1:19" ht="53.25" customHeight="1" x14ac:dyDescent="0.25">
      <c r="A31" s="37" t="s">
        <v>47</v>
      </c>
      <c r="B31" s="31" t="s">
        <v>31</v>
      </c>
      <c r="C31" s="30" t="s">
        <v>39</v>
      </c>
      <c r="D31" s="30" t="s">
        <v>32</v>
      </c>
      <c r="E31" s="34">
        <v>0.6</v>
      </c>
      <c r="F31" s="34">
        <v>0.1</v>
      </c>
      <c r="G31" s="34">
        <v>0.7</v>
      </c>
      <c r="H31" s="30"/>
      <c r="I31" s="30"/>
      <c r="J31" s="30">
        <v>2.5</v>
      </c>
      <c r="K31" s="30" t="s">
        <v>50</v>
      </c>
      <c r="L31" s="208">
        <v>42682</v>
      </c>
      <c r="M31" s="92"/>
      <c r="N31" s="175"/>
      <c r="O31" s="100"/>
      <c r="P31" s="105"/>
      <c r="Q31" s="179"/>
      <c r="R31" s="110"/>
      <c r="S31" s="113"/>
    </row>
    <row r="32" spans="1:19" ht="54.75" customHeight="1" x14ac:dyDescent="0.25">
      <c r="A32" s="28" t="s">
        <v>48</v>
      </c>
      <c r="B32" s="31" t="s">
        <v>31</v>
      </c>
      <c r="C32" s="31" t="s">
        <v>49</v>
      </c>
      <c r="D32" s="30" t="s">
        <v>32</v>
      </c>
      <c r="E32" s="34">
        <v>0.7</v>
      </c>
      <c r="F32" s="34">
        <v>0.1</v>
      </c>
      <c r="G32" s="34">
        <v>0.8</v>
      </c>
      <c r="H32" s="30"/>
      <c r="I32" s="30"/>
      <c r="J32" s="30">
        <v>2.5</v>
      </c>
      <c r="K32" s="30" t="s">
        <v>50</v>
      </c>
      <c r="L32" s="208">
        <v>42682</v>
      </c>
      <c r="M32" s="93"/>
      <c r="N32" s="46"/>
      <c r="O32" s="102"/>
      <c r="P32" s="107"/>
      <c r="Q32" s="180"/>
      <c r="R32" s="109"/>
      <c r="S32" s="113"/>
    </row>
    <row r="33" spans="1:19" ht="24" x14ac:dyDescent="0.25">
      <c r="A33" s="37" t="s">
        <v>47</v>
      </c>
      <c r="B33" s="31" t="s">
        <v>31</v>
      </c>
      <c r="C33" s="30" t="s">
        <v>39</v>
      </c>
      <c r="D33" s="30" t="s">
        <v>32</v>
      </c>
      <c r="E33" s="34">
        <v>0.8</v>
      </c>
      <c r="F33" s="34">
        <v>0.2</v>
      </c>
      <c r="G33" s="34">
        <v>1</v>
      </c>
      <c r="H33" s="33"/>
      <c r="I33" s="33"/>
      <c r="J33" s="30">
        <v>2.5</v>
      </c>
      <c r="K33" s="42" t="s">
        <v>50</v>
      </c>
      <c r="L33" s="208">
        <v>42712</v>
      </c>
      <c r="M33" s="33"/>
      <c r="N33" s="36"/>
      <c r="O33" s="111"/>
      <c r="P33" s="42"/>
      <c r="Q33" s="38"/>
      <c r="R33" s="111"/>
      <c r="S33" s="115"/>
    </row>
    <row r="34" spans="1:19" ht="24" x14ac:dyDescent="0.25">
      <c r="A34" s="28" t="s">
        <v>48</v>
      </c>
      <c r="B34" s="31" t="s">
        <v>31</v>
      </c>
      <c r="C34" s="30" t="s">
        <v>39</v>
      </c>
      <c r="D34" s="30" t="s">
        <v>32</v>
      </c>
      <c r="E34" s="34">
        <v>0.6</v>
      </c>
      <c r="F34" s="34">
        <v>0.2</v>
      </c>
      <c r="G34" s="34">
        <v>0.8</v>
      </c>
      <c r="H34" s="33"/>
      <c r="I34" s="33"/>
      <c r="J34" s="30">
        <v>2.5</v>
      </c>
      <c r="K34" s="42" t="s">
        <v>50</v>
      </c>
      <c r="L34" s="208">
        <v>42712</v>
      </c>
      <c r="M34" s="33"/>
      <c r="N34" s="36"/>
      <c r="O34" s="39"/>
      <c r="P34" s="33"/>
      <c r="Q34" s="38"/>
      <c r="R34" s="39"/>
      <c r="S34" s="115"/>
    </row>
    <row r="35" spans="1:19" ht="24" x14ac:dyDescent="0.25">
      <c r="A35" s="37" t="s">
        <v>47</v>
      </c>
      <c r="B35" s="31" t="s">
        <v>31</v>
      </c>
      <c r="C35" s="30" t="s">
        <v>54</v>
      </c>
      <c r="D35" s="30" t="s">
        <v>32</v>
      </c>
      <c r="E35" s="34">
        <v>1</v>
      </c>
      <c r="F35" s="34">
        <v>0.2</v>
      </c>
      <c r="G35" s="34">
        <v>1.2</v>
      </c>
      <c r="H35" s="33"/>
      <c r="I35" s="33"/>
      <c r="J35" s="30">
        <v>2.5</v>
      </c>
      <c r="K35" s="42" t="s">
        <v>50</v>
      </c>
      <c r="L35" s="208">
        <v>42712</v>
      </c>
      <c r="M35" s="33"/>
      <c r="N35" s="36"/>
      <c r="O35" s="39"/>
      <c r="P35" s="33"/>
      <c r="Q35" s="38"/>
      <c r="R35" s="39"/>
      <c r="S35" s="38"/>
    </row>
    <row r="36" spans="1:19" ht="24" x14ac:dyDescent="0.25">
      <c r="A36" s="28" t="s">
        <v>48</v>
      </c>
      <c r="B36" s="31" t="s">
        <v>31</v>
      </c>
      <c r="C36" s="30" t="s">
        <v>54</v>
      </c>
      <c r="D36" s="30" t="s">
        <v>32</v>
      </c>
      <c r="E36" s="34">
        <v>2.5</v>
      </c>
      <c r="F36" s="34">
        <v>0.6</v>
      </c>
      <c r="G36" s="34">
        <v>3.1</v>
      </c>
      <c r="H36" s="33"/>
      <c r="I36" s="33"/>
      <c r="J36" s="30">
        <v>2.5</v>
      </c>
      <c r="K36" s="42" t="s">
        <v>50</v>
      </c>
      <c r="L36" s="208">
        <v>42712</v>
      </c>
      <c r="M36" s="33"/>
      <c r="N36" s="36"/>
      <c r="O36" s="39"/>
      <c r="P36" s="33"/>
      <c r="Q36" s="38"/>
      <c r="R36" s="39"/>
      <c r="S36" s="38"/>
    </row>
    <row r="37" spans="1:19" ht="24" x14ac:dyDescent="0.25">
      <c r="A37" s="37" t="s">
        <v>47</v>
      </c>
      <c r="B37" s="31" t="s">
        <v>31</v>
      </c>
      <c r="C37" s="30" t="s">
        <v>54</v>
      </c>
      <c r="D37" s="30" t="s">
        <v>32</v>
      </c>
      <c r="E37" s="34">
        <v>0.7</v>
      </c>
      <c r="F37" s="34">
        <v>0.2</v>
      </c>
      <c r="G37" s="34">
        <v>0.9</v>
      </c>
      <c r="H37" s="33"/>
      <c r="I37" s="33"/>
      <c r="J37" s="30">
        <v>2.5</v>
      </c>
      <c r="K37" s="42" t="s">
        <v>50</v>
      </c>
      <c r="L37" s="35">
        <v>42750</v>
      </c>
      <c r="M37" s="33"/>
      <c r="N37" s="36"/>
      <c r="O37" s="39"/>
      <c r="P37" s="33"/>
      <c r="Q37" s="38"/>
      <c r="R37" s="39"/>
      <c r="S37" s="38"/>
    </row>
    <row r="38" spans="1:19" ht="24" x14ac:dyDescent="0.25">
      <c r="A38" s="28" t="s">
        <v>48</v>
      </c>
      <c r="B38" s="31" t="s">
        <v>31</v>
      </c>
      <c r="C38" s="30" t="s">
        <v>54</v>
      </c>
      <c r="D38" s="30" t="s">
        <v>32</v>
      </c>
      <c r="E38" s="34">
        <v>0.5</v>
      </c>
      <c r="F38" s="34">
        <v>0.5</v>
      </c>
      <c r="G38" s="34">
        <v>1</v>
      </c>
      <c r="H38" s="33"/>
      <c r="I38" s="33"/>
      <c r="J38" s="30">
        <v>2.5</v>
      </c>
      <c r="K38" s="42" t="s">
        <v>50</v>
      </c>
      <c r="L38" s="35">
        <v>42750</v>
      </c>
      <c r="M38" s="33"/>
      <c r="N38" s="36"/>
      <c r="O38" s="39"/>
      <c r="P38" s="33"/>
      <c r="Q38" s="38"/>
      <c r="R38" s="39"/>
      <c r="S38" s="38"/>
    </row>
    <row r="39" spans="1:19" ht="24" x14ac:dyDescent="0.25">
      <c r="A39" s="43" t="s">
        <v>47</v>
      </c>
      <c r="B39" s="25" t="s">
        <v>31</v>
      </c>
      <c r="C39" s="26" t="s">
        <v>54</v>
      </c>
      <c r="D39" s="26" t="s">
        <v>32</v>
      </c>
      <c r="E39" s="48">
        <v>0.9</v>
      </c>
      <c r="F39" s="48">
        <v>0.2</v>
      </c>
      <c r="G39" s="48">
        <v>0.7</v>
      </c>
      <c r="H39" s="47"/>
      <c r="I39" s="47"/>
      <c r="J39" s="26">
        <v>2.5</v>
      </c>
      <c r="K39" s="50" t="s">
        <v>50</v>
      </c>
      <c r="L39" s="49">
        <v>42776</v>
      </c>
      <c r="M39" s="47"/>
      <c r="N39" s="176"/>
      <c r="O39" s="39"/>
      <c r="P39" s="33"/>
      <c r="Q39" s="38"/>
      <c r="R39" s="39"/>
      <c r="S39" s="38"/>
    </row>
    <row r="40" spans="1:19" ht="24" x14ac:dyDescent="0.25">
      <c r="A40" s="149" t="s">
        <v>48</v>
      </c>
      <c r="B40" s="150" t="s">
        <v>31</v>
      </c>
      <c r="C40" s="151" t="s">
        <v>57</v>
      </c>
      <c r="D40" s="151" t="s">
        <v>32</v>
      </c>
      <c r="E40" s="152">
        <v>0.5</v>
      </c>
      <c r="F40" s="152">
        <v>0.5</v>
      </c>
      <c r="G40" s="152">
        <v>1</v>
      </c>
      <c r="H40" s="153"/>
      <c r="I40" s="153"/>
      <c r="J40" s="151">
        <v>2.5</v>
      </c>
      <c r="K40" s="154" t="s">
        <v>50</v>
      </c>
      <c r="L40" s="155">
        <v>42776</v>
      </c>
      <c r="M40" s="153"/>
      <c r="N40" s="156"/>
      <c r="O40" s="157"/>
      <c r="P40" s="153"/>
      <c r="Q40" s="158"/>
      <c r="R40" s="157"/>
      <c r="S40" s="158"/>
    </row>
    <row r="41" spans="1:19" ht="24" x14ac:dyDescent="0.25">
      <c r="A41" s="159" t="s">
        <v>47</v>
      </c>
      <c r="B41" s="150" t="s">
        <v>31</v>
      </c>
      <c r="C41" s="151" t="s">
        <v>58</v>
      </c>
      <c r="D41" s="151" t="s">
        <v>32</v>
      </c>
      <c r="E41" s="152">
        <v>0.9</v>
      </c>
      <c r="F41" s="152">
        <v>0.1</v>
      </c>
      <c r="G41" s="152">
        <v>1</v>
      </c>
      <c r="H41" s="153"/>
      <c r="I41" s="153"/>
      <c r="J41" s="151">
        <v>2.5</v>
      </c>
      <c r="K41" s="154" t="s">
        <v>50</v>
      </c>
      <c r="L41" s="155">
        <v>42808</v>
      </c>
      <c r="M41" s="153"/>
      <c r="N41" s="156"/>
      <c r="O41" s="157"/>
      <c r="P41" s="153"/>
      <c r="Q41" s="158"/>
      <c r="R41" s="157"/>
      <c r="S41" s="158"/>
    </row>
    <row r="42" spans="1:19" ht="24" x14ac:dyDescent="0.25">
      <c r="A42" s="149" t="s">
        <v>48</v>
      </c>
      <c r="B42" s="150" t="s">
        <v>31</v>
      </c>
      <c r="C42" s="151" t="s">
        <v>59</v>
      </c>
      <c r="D42" s="151" t="s">
        <v>32</v>
      </c>
      <c r="E42" s="152">
        <v>0.8</v>
      </c>
      <c r="F42" s="153" t="s">
        <v>53</v>
      </c>
      <c r="G42" s="152">
        <v>0.8</v>
      </c>
      <c r="H42" s="153"/>
      <c r="I42" s="153"/>
      <c r="J42" s="151">
        <v>2.5</v>
      </c>
      <c r="K42" s="154" t="s">
        <v>50</v>
      </c>
      <c r="L42" s="160">
        <v>42808</v>
      </c>
      <c r="M42" s="153"/>
      <c r="N42" s="156"/>
      <c r="O42" s="157"/>
      <c r="P42" s="153"/>
      <c r="Q42" s="158"/>
      <c r="R42" s="157"/>
      <c r="S42" s="158"/>
    </row>
    <row r="43" spans="1:19" ht="24" x14ac:dyDescent="0.25">
      <c r="A43" s="159" t="s">
        <v>47</v>
      </c>
      <c r="B43" s="150" t="s">
        <v>31</v>
      </c>
      <c r="C43" s="151" t="s">
        <v>57</v>
      </c>
      <c r="D43" s="151" t="s">
        <v>32</v>
      </c>
      <c r="E43" s="152">
        <v>1.2</v>
      </c>
      <c r="F43" s="152">
        <v>0.3</v>
      </c>
      <c r="G43" s="152">
        <v>1.5</v>
      </c>
      <c r="H43" s="153"/>
      <c r="I43" s="153"/>
      <c r="J43" s="151">
        <v>2.5</v>
      </c>
      <c r="K43" s="154" t="s">
        <v>50</v>
      </c>
      <c r="L43" s="155">
        <v>42837</v>
      </c>
      <c r="M43" s="153"/>
      <c r="N43" s="156"/>
      <c r="O43" s="157"/>
      <c r="P43" s="153"/>
      <c r="Q43" s="158"/>
      <c r="R43" s="157"/>
      <c r="S43" s="158"/>
    </row>
    <row r="44" spans="1:19" ht="24.75" thickBot="1" x14ac:dyDescent="0.3">
      <c r="A44" s="161" t="s">
        <v>48</v>
      </c>
      <c r="B44" s="162" t="s">
        <v>31</v>
      </c>
      <c r="C44" s="163" t="s">
        <v>57</v>
      </c>
      <c r="D44" s="163" t="s">
        <v>32</v>
      </c>
      <c r="E44" s="164">
        <v>0.7</v>
      </c>
      <c r="F44" s="164">
        <v>0.1</v>
      </c>
      <c r="G44" s="164">
        <v>0.8</v>
      </c>
      <c r="H44" s="165"/>
      <c r="I44" s="165"/>
      <c r="J44" s="163">
        <v>2.5</v>
      </c>
      <c r="K44" s="166" t="s">
        <v>50</v>
      </c>
      <c r="L44" s="167">
        <v>42837</v>
      </c>
      <c r="M44" s="165"/>
      <c r="N44" s="168"/>
      <c r="O44" s="169"/>
      <c r="P44" s="165"/>
      <c r="Q44" s="170"/>
      <c r="R44" s="169"/>
      <c r="S44" s="170"/>
    </row>
  </sheetData>
  <mergeCells count="12">
    <mergeCell ref="A7:A8"/>
    <mergeCell ref="B7:B8"/>
    <mergeCell ref="D7:D8"/>
    <mergeCell ref="L11:L12"/>
    <mergeCell ref="J11:J12"/>
    <mergeCell ref="K11:K12"/>
    <mergeCell ref="Q7:Q8"/>
    <mergeCell ref="B11:B12"/>
    <mergeCell ref="D11:D12"/>
    <mergeCell ref="J7:J8"/>
    <mergeCell ref="K7:K8"/>
    <mergeCell ref="L7:L8"/>
  </mergeCells>
  <phoneticPr fontId="0" type="noConversion"/>
  <hyperlinks>
    <hyperlink ref="B4" r:id="rId1" xr:uid="{00000000-0004-0000-0200-000000000000}"/>
  </hyperlinks>
  <pageMargins left="0.11811023622047245" right="0.11811023622047245" top="0.19685039370078741" bottom="0.19685039370078741" header="0.31496062992125984" footer="0.31496062992125984"/>
  <pageSetup paperSize="8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1085F-DE5B-4303-8F03-18DF59CC64E0}">
  <dimension ref="A1:G71"/>
  <sheetViews>
    <sheetView zoomScale="90" zoomScaleNormal="90" workbookViewId="0">
      <pane ySplit="9" topLeftCell="A43" activePane="bottomLeft" state="frozen"/>
      <selection activeCell="B17" sqref="B17"/>
      <selection pane="bottomLeft" activeCell="B56" sqref="B56"/>
    </sheetView>
  </sheetViews>
  <sheetFormatPr defaultRowHeight="15" x14ac:dyDescent="0.25"/>
  <cols>
    <col min="1" max="1" width="30.5703125" bestFit="1" customWidth="1"/>
    <col min="2" max="2" width="16.85546875" customWidth="1"/>
    <col min="3" max="3" width="18.28515625" customWidth="1"/>
    <col min="4" max="4" width="13.28515625" customWidth="1"/>
    <col min="5" max="5" width="14.7109375" customWidth="1"/>
    <col min="6" max="6" width="15" hidden="1" customWidth="1"/>
    <col min="7" max="7" width="15.85546875" customWidth="1"/>
    <col min="8" max="8" width="9.28515625" bestFit="1" customWidth="1"/>
    <col min="9" max="9" width="11.85546875" bestFit="1" customWidth="1"/>
    <col min="10" max="10" width="9.28515625" bestFit="1" customWidth="1"/>
    <col min="11" max="11" width="10.5703125" customWidth="1"/>
  </cols>
  <sheetData>
    <row r="1" spans="1:7" x14ac:dyDescent="0.25">
      <c r="A1" s="215" t="s">
        <v>0</v>
      </c>
      <c r="B1" t="s">
        <v>77</v>
      </c>
    </row>
    <row r="2" spans="1:7" x14ac:dyDescent="0.25">
      <c r="A2" s="215" t="s">
        <v>1</v>
      </c>
      <c r="B2" t="s">
        <v>55</v>
      </c>
    </row>
    <row r="3" spans="1:7" x14ac:dyDescent="0.25">
      <c r="A3" s="215" t="s">
        <v>2</v>
      </c>
      <c r="B3" t="s">
        <v>78</v>
      </c>
    </row>
    <row r="4" spans="1:7" x14ac:dyDescent="0.25">
      <c r="A4" s="215" t="s">
        <v>3</v>
      </c>
      <c r="B4" s="240" t="s">
        <v>79</v>
      </c>
      <c r="C4" s="9"/>
    </row>
    <row r="5" spans="1:7" ht="20.25" customHeight="1" x14ac:dyDescent="0.25">
      <c r="A5" s="215" t="s">
        <v>68</v>
      </c>
      <c r="B5" s="222" t="s">
        <v>72</v>
      </c>
    </row>
    <row r="6" spans="1:7" ht="26.25" customHeight="1" x14ac:dyDescent="0.25">
      <c r="A6" s="216" t="s">
        <v>69</v>
      </c>
      <c r="B6" s="262" t="s">
        <v>85</v>
      </c>
      <c r="C6" s="262"/>
      <c r="D6" s="262"/>
      <c r="E6" s="262"/>
      <c r="F6" s="262"/>
      <c r="G6" s="262"/>
    </row>
    <row r="7" spans="1:7" ht="15.75" thickBot="1" x14ac:dyDescent="0.3">
      <c r="A7" s="216" t="s">
        <v>70</v>
      </c>
      <c r="B7" s="222" t="s">
        <v>75</v>
      </c>
      <c r="C7" s="216" t="s">
        <v>73</v>
      </c>
      <c r="E7" s="230">
        <v>12</v>
      </c>
    </row>
    <row r="8" spans="1:7" ht="30" x14ac:dyDescent="0.25">
      <c r="A8" s="234" t="s">
        <v>63</v>
      </c>
      <c r="B8" s="241" t="s">
        <v>76</v>
      </c>
      <c r="C8" s="235"/>
      <c r="D8" s="236"/>
      <c r="E8" s="236"/>
      <c r="F8" s="236"/>
      <c r="G8" s="237" t="s">
        <v>89</v>
      </c>
    </row>
    <row r="9" spans="1:7" ht="30.75" thickBot="1" x14ac:dyDescent="0.3">
      <c r="A9" s="238" t="s">
        <v>60</v>
      </c>
      <c r="B9" s="228" t="s">
        <v>74</v>
      </c>
      <c r="C9" s="228" t="s">
        <v>71</v>
      </c>
      <c r="D9" s="239" t="s">
        <v>9</v>
      </c>
      <c r="E9" s="239" t="s">
        <v>8</v>
      </c>
      <c r="F9" s="239" t="s">
        <v>10</v>
      </c>
      <c r="G9" s="255" t="s">
        <v>90</v>
      </c>
    </row>
    <row r="10" spans="1:7" x14ac:dyDescent="0.25">
      <c r="A10" s="231" t="s">
        <v>82</v>
      </c>
      <c r="B10" s="232">
        <v>7.9</v>
      </c>
      <c r="C10" s="232"/>
      <c r="D10" s="233">
        <v>44523</v>
      </c>
      <c r="E10" s="233">
        <v>44539</v>
      </c>
      <c r="F10" s="233">
        <v>44673</v>
      </c>
      <c r="G10" s="207">
        <v>2022</v>
      </c>
    </row>
    <row r="11" spans="1:7" x14ac:dyDescent="0.25">
      <c r="A11" s="231" t="s">
        <v>82</v>
      </c>
      <c r="B11" s="209">
        <v>2.6</v>
      </c>
      <c r="C11" s="209"/>
      <c r="D11" s="210">
        <v>44552</v>
      </c>
      <c r="E11" s="210">
        <v>44580</v>
      </c>
      <c r="F11" s="210">
        <v>44673</v>
      </c>
      <c r="G11" s="38">
        <v>2022</v>
      </c>
    </row>
    <row r="12" spans="1:7" x14ac:dyDescent="0.25">
      <c r="A12" s="231" t="s">
        <v>82</v>
      </c>
      <c r="B12" s="209">
        <v>3.6</v>
      </c>
      <c r="C12" s="209"/>
      <c r="D12" s="210">
        <v>44589</v>
      </c>
      <c r="E12" s="210">
        <v>44610</v>
      </c>
      <c r="F12" s="210">
        <v>44673</v>
      </c>
      <c r="G12" s="38">
        <v>2022</v>
      </c>
    </row>
    <row r="13" spans="1:7" x14ac:dyDescent="0.25">
      <c r="A13" s="231" t="s">
        <v>82</v>
      </c>
      <c r="B13" s="209">
        <v>1.5</v>
      </c>
      <c r="C13" s="209"/>
      <c r="D13" s="210">
        <v>44618</v>
      </c>
      <c r="E13" s="210">
        <v>44630</v>
      </c>
      <c r="F13" s="210">
        <v>44673</v>
      </c>
      <c r="G13" s="38">
        <v>2022</v>
      </c>
    </row>
    <row r="14" spans="1:7" x14ac:dyDescent="0.25">
      <c r="A14" s="231" t="s">
        <v>82</v>
      </c>
      <c r="B14" s="209">
        <v>0.8</v>
      </c>
      <c r="C14" s="209"/>
      <c r="D14" s="210">
        <v>44648</v>
      </c>
      <c r="E14" s="210">
        <v>44656</v>
      </c>
      <c r="F14" s="210">
        <v>44673</v>
      </c>
      <c r="G14" s="38">
        <v>2022</v>
      </c>
    </row>
    <row r="15" spans="1:7" x14ac:dyDescent="0.25">
      <c r="A15" s="231" t="s">
        <v>82</v>
      </c>
      <c r="B15" s="242">
        <v>1</v>
      </c>
      <c r="C15" s="209"/>
      <c r="D15" s="210">
        <v>44671</v>
      </c>
      <c r="E15" s="210">
        <v>44685</v>
      </c>
      <c r="F15" s="210">
        <v>44693</v>
      </c>
      <c r="G15" s="38">
        <v>2022</v>
      </c>
    </row>
    <row r="16" spans="1:7" x14ac:dyDescent="0.25">
      <c r="A16" s="231" t="s">
        <v>82</v>
      </c>
      <c r="B16" s="209">
        <v>0.7</v>
      </c>
      <c r="C16" s="209"/>
      <c r="D16" s="210">
        <v>44701</v>
      </c>
      <c r="E16" s="210">
        <v>44714</v>
      </c>
      <c r="F16" s="210">
        <v>44721</v>
      </c>
      <c r="G16" s="38">
        <v>2022</v>
      </c>
    </row>
    <row r="17" spans="1:7" ht="15.75" thickBot="1" x14ac:dyDescent="0.3">
      <c r="A17" s="228" t="s">
        <v>82</v>
      </c>
      <c r="B17" s="228"/>
      <c r="C17" s="228"/>
      <c r="D17" s="229"/>
      <c r="E17" s="223"/>
      <c r="F17" s="229"/>
      <c r="G17" s="206">
        <v>2022</v>
      </c>
    </row>
    <row r="18" spans="1:7" x14ac:dyDescent="0.25">
      <c r="A18" s="217" t="s">
        <v>64</v>
      </c>
      <c r="B18" s="220">
        <f>COUNTA(B10:B17)</f>
        <v>7</v>
      </c>
      <c r="C18" s="251"/>
      <c r="D18" s="224"/>
      <c r="E18" s="224"/>
      <c r="F18" s="221"/>
      <c r="G18" s="207">
        <v>2022</v>
      </c>
    </row>
    <row r="19" spans="1:7" x14ac:dyDescent="0.25">
      <c r="A19" s="218" t="s">
        <v>65</v>
      </c>
      <c r="B19" s="211">
        <f>MINA(B10:B17)</f>
        <v>0.7</v>
      </c>
      <c r="C19" s="252"/>
      <c r="D19" s="211"/>
      <c r="E19" s="211"/>
      <c r="F19" s="213"/>
      <c r="G19" s="38">
        <v>2022</v>
      </c>
    </row>
    <row r="20" spans="1:7" x14ac:dyDescent="0.25">
      <c r="A20" s="218" t="s">
        <v>66</v>
      </c>
      <c r="B20" s="246">
        <f>AVERAGEA(B10:B17)</f>
        <v>2.5857142857142854</v>
      </c>
      <c r="C20" s="252"/>
      <c r="D20" s="211"/>
      <c r="E20" s="211"/>
      <c r="F20" s="213"/>
      <c r="G20" s="38">
        <v>2022</v>
      </c>
    </row>
    <row r="21" spans="1:7" ht="15.75" thickBot="1" x14ac:dyDescent="0.3">
      <c r="A21" s="219" t="s">
        <v>67</v>
      </c>
      <c r="B21" s="212">
        <f>MAXA(B10:B17)</f>
        <v>7.9</v>
      </c>
      <c r="C21" s="253"/>
      <c r="D21" s="212"/>
      <c r="E21" s="214"/>
      <c r="F21" s="214"/>
      <c r="G21" s="206">
        <v>2022</v>
      </c>
    </row>
    <row r="22" spans="1:7" x14ac:dyDescent="0.25">
      <c r="A22" s="231" t="s">
        <v>82</v>
      </c>
      <c r="B22" s="243">
        <v>0.7</v>
      </c>
      <c r="C22" s="232"/>
      <c r="D22" s="233">
        <v>44732</v>
      </c>
      <c r="E22" s="233">
        <v>44741</v>
      </c>
      <c r="F22" s="233">
        <v>44673</v>
      </c>
      <c r="G22" s="207">
        <v>2023</v>
      </c>
    </row>
    <row r="23" spans="1:7" x14ac:dyDescent="0.25">
      <c r="A23" s="231" t="s">
        <v>82</v>
      </c>
      <c r="B23" s="209">
        <v>0.7</v>
      </c>
      <c r="C23" s="209"/>
      <c r="D23" s="210">
        <v>44760</v>
      </c>
      <c r="E23" s="210">
        <v>44768</v>
      </c>
      <c r="F23" s="210">
        <v>44673</v>
      </c>
      <c r="G23" s="38">
        <v>2023</v>
      </c>
    </row>
    <row r="24" spans="1:7" x14ac:dyDescent="0.25">
      <c r="A24" s="231" t="s">
        <v>82</v>
      </c>
      <c r="B24" s="209">
        <v>0.5</v>
      </c>
      <c r="C24" s="209"/>
      <c r="D24" s="210">
        <v>44788</v>
      </c>
      <c r="E24" s="210">
        <v>44803</v>
      </c>
      <c r="F24" s="210">
        <v>44673</v>
      </c>
      <c r="G24" s="38">
        <v>2023</v>
      </c>
    </row>
    <row r="25" spans="1:7" x14ac:dyDescent="0.25">
      <c r="A25" s="231" t="s">
        <v>82</v>
      </c>
      <c r="B25" s="209">
        <v>1.3</v>
      </c>
      <c r="C25" s="209"/>
      <c r="D25" s="210">
        <v>44816</v>
      </c>
      <c r="E25" s="210">
        <v>44831</v>
      </c>
      <c r="F25" s="210">
        <v>44673</v>
      </c>
      <c r="G25" s="38">
        <v>2023</v>
      </c>
    </row>
    <row r="26" spans="1:7" x14ac:dyDescent="0.25">
      <c r="A26" s="231" t="s">
        <v>82</v>
      </c>
      <c r="B26" s="209">
        <v>0.6</v>
      </c>
      <c r="C26" s="209"/>
      <c r="D26" s="210">
        <v>44844</v>
      </c>
      <c r="E26" s="210">
        <v>44851</v>
      </c>
      <c r="F26" s="210">
        <v>44673</v>
      </c>
      <c r="G26" s="38">
        <v>2023</v>
      </c>
    </row>
    <row r="27" spans="1:7" x14ac:dyDescent="0.25">
      <c r="A27" s="231" t="s">
        <v>82</v>
      </c>
      <c r="B27" s="209">
        <v>0.5</v>
      </c>
      <c r="C27" s="209"/>
      <c r="D27" s="210">
        <v>44872</v>
      </c>
      <c r="E27" s="210">
        <v>44881</v>
      </c>
      <c r="F27" s="210">
        <v>44693</v>
      </c>
      <c r="G27" s="38">
        <v>2023</v>
      </c>
    </row>
    <row r="28" spans="1:7" x14ac:dyDescent="0.25">
      <c r="A28" s="231" t="s">
        <v>82</v>
      </c>
      <c r="B28" s="209">
        <v>1.2</v>
      </c>
      <c r="C28" s="209"/>
      <c r="D28" s="210">
        <v>44903</v>
      </c>
      <c r="E28" s="210">
        <v>44937</v>
      </c>
      <c r="F28" s="210">
        <v>44721</v>
      </c>
      <c r="G28" s="38">
        <v>2023</v>
      </c>
    </row>
    <row r="29" spans="1:7" x14ac:dyDescent="0.25">
      <c r="A29" s="231" t="s">
        <v>82</v>
      </c>
      <c r="B29" s="245">
        <v>0.6</v>
      </c>
      <c r="C29" s="245"/>
      <c r="D29" s="223">
        <v>44931</v>
      </c>
      <c r="E29" s="223">
        <v>44946</v>
      </c>
      <c r="F29" s="223"/>
      <c r="G29" s="38">
        <v>2023</v>
      </c>
    </row>
    <row r="30" spans="1:7" x14ac:dyDescent="0.25">
      <c r="A30" s="231" t="s">
        <v>82</v>
      </c>
      <c r="B30" s="245">
        <v>2</v>
      </c>
      <c r="C30" s="245"/>
      <c r="D30" s="223">
        <v>44959</v>
      </c>
      <c r="E30" s="223">
        <v>44977</v>
      </c>
      <c r="F30" s="223"/>
      <c r="G30" s="38">
        <v>2023</v>
      </c>
    </row>
    <row r="31" spans="1:7" x14ac:dyDescent="0.25">
      <c r="A31" s="231" t="s">
        <v>82</v>
      </c>
      <c r="B31" s="245">
        <v>0.3</v>
      </c>
      <c r="C31" s="245"/>
      <c r="D31" s="223">
        <v>44989</v>
      </c>
      <c r="E31" s="223">
        <v>45021</v>
      </c>
      <c r="F31" s="223"/>
      <c r="G31" s="38">
        <v>2023</v>
      </c>
    </row>
    <row r="32" spans="1:7" x14ac:dyDescent="0.25">
      <c r="A32" s="231" t="s">
        <v>82</v>
      </c>
      <c r="B32" s="245">
        <v>0.4</v>
      </c>
      <c r="C32" s="245"/>
      <c r="D32" s="223">
        <v>45021</v>
      </c>
      <c r="E32" s="223">
        <v>45050</v>
      </c>
      <c r="F32" s="223"/>
      <c r="G32" s="38">
        <v>2023</v>
      </c>
    </row>
    <row r="33" spans="1:7" ht="15.75" thickBot="1" x14ac:dyDescent="0.3">
      <c r="A33" s="260" t="s">
        <v>82</v>
      </c>
      <c r="B33" s="228">
        <v>0.8</v>
      </c>
      <c r="C33" s="228"/>
      <c r="D33" s="229">
        <v>45054</v>
      </c>
      <c r="E33" s="229">
        <v>45062</v>
      </c>
      <c r="F33" s="229"/>
      <c r="G33" s="206">
        <v>2023</v>
      </c>
    </row>
    <row r="34" spans="1:7" x14ac:dyDescent="0.25">
      <c r="A34" s="217" t="s">
        <v>64</v>
      </c>
      <c r="B34" s="220">
        <f>COUNTA(B22:B33)</f>
        <v>12</v>
      </c>
      <c r="C34" s="251"/>
      <c r="D34" s="220"/>
      <c r="E34" s="220"/>
      <c r="F34" s="221"/>
      <c r="G34" s="207">
        <v>2023</v>
      </c>
    </row>
    <row r="35" spans="1:7" x14ac:dyDescent="0.25">
      <c r="A35" s="218" t="s">
        <v>65</v>
      </c>
      <c r="B35" s="211">
        <f>MINA(B22:B33)</f>
        <v>0.3</v>
      </c>
      <c r="C35" s="252"/>
      <c r="D35" s="211"/>
      <c r="E35" s="211"/>
      <c r="F35" s="213"/>
      <c r="G35" s="38">
        <v>2023</v>
      </c>
    </row>
    <row r="36" spans="1:7" x14ac:dyDescent="0.25">
      <c r="A36" s="218" t="s">
        <v>66</v>
      </c>
      <c r="B36" s="246">
        <f>AVERAGEA(B22:B33)</f>
        <v>0.80000000000000027</v>
      </c>
      <c r="C36" s="252"/>
      <c r="D36" s="211"/>
      <c r="E36" s="211"/>
      <c r="F36" s="213"/>
      <c r="G36" s="38">
        <v>2023</v>
      </c>
    </row>
    <row r="37" spans="1:7" ht="15.75" thickBot="1" x14ac:dyDescent="0.3">
      <c r="A37" s="219" t="s">
        <v>67</v>
      </c>
      <c r="B37" s="212">
        <f>MAXA(B22:B33)</f>
        <v>2</v>
      </c>
      <c r="C37" s="253"/>
      <c r="D37" s="212"/>
      <c r="E37" s="214"/>
      <c r="F37" s="214"/>
      <c r="G37" s="206">
        <v>2023</v>
      </c>
    </row>
    <row r="38" spans="1:7" x14ac:dyDescent="0.25">
      <c r="A38" s="231" t="s">
        <v>82</v>
      </c>
      <c r="B38" s="256">
        <v>0.3</v>
      </c>
      <c r="C38" s="256"/>
      <c r="D38" s="257">
        <v>45082</v>
      </c>
      <c r="E38" s="257">
        <v>45105</v>
      </c>
      <c r="F38" s="257">
        <v>44673</v>
      </c>
      <c r="G38" s="258">
        <v>2024</v>
      </c>
    </row>
    <row r="39" spans="1:7" x14ac:dyDescent="0.25">
      <c r="A39" s="231" t="s">
        <v>82</v>
      </c>
      <c r="B39" s="243">
        <v>0.6</v>
      </c>
      <c r="C39" s="232"/>
      <c r="D39" s="233">
        <v>45111</v>
      </c>
      <c r="E39" s="233">
        <v>45131</v>
      </c>
      <c r="F39" s="233">
        <v>44673</v>
      </c>
      <c r="G39" s="207">
        <v>2024</v>
      </c>
    </row>
    <row r="40" spans="1:7" x14ac:dyDescent="0.25">
      <c r="A40" s="231" t="s">
        <v>82</v>
      </c>
      <c r="B40" s="209">
        <v>0.6</v>
      </c>
      <c r="C40" s="209"/>
      <c r="D40" s="210">
        <v>45149</v>
      </c>
      <c r="E40" s="210">
        <v>45161</v>
      </c>
      <c r="F40" s="210">
        <v>44673</v>
      </c>
      <c r="G40" s="38">
        <v>2024</v>
      </c>
    </row>
    <row r="41" spans="1:7" x14ac:dyDescent="0.25">
      <c r="A41" s="231" t="s">
        <v>82</v>
      </c>
      <c r="B41" s="209">
        <v>1.1000000000000001</v>
      </c>
      <c r="C41" s="209"/>
      <c r="D41" s="210">
        <v>45183</v>
      </c>
      <c r="E41" s="210">
        <v>45204</v>
      </c>
      <c r="F41" s="210">
        <v>44673</v>
      </c>
      <c r="G41" s="38">
        <v>2024</v>
      </c>
    </row>
    <row r="42" spans="1:7" x14ac:dyDescent="0.25">
      <c r="A42" s="231" t="s">
        <v>82</v>
      </c>
      <c r="B42" s="209">
        <v>0.3</v>
      </c>
      <c r="C42" s="209"/>
      <c r="D42" s="210">
        <v>45215</v>
      </c>
      <c r="E42" s="210">
        <v>45243</v>
      </c>
      <c r="F42" s="210">
        <v>44673</v>
      </c>
      <c r="G42" s="38">
        <v>2024</v>
      </c>
    </row>
    <row r="43" spans="1:7" x14ac:dyDescent="0.25">
      <c r="A43" s="231" t="s">
        <v>82</v>
      </c>
      <c r="B43" s="209">
        <v>1.5</v>
      </c>
      <c r="C43" s="209"/>
      <c r="D43" s="210">
        <v>45246</v>
      </c>
      <c r="E43" s="210">
        <v>45274</v>
      </c>
      <c r="F43" s="210">
        <v>44693</v>
      </c>
      <c r="G43" s="38">
        <v>2024</v>
      </c>
    </row>
    <row r="44" spans="1:7" x14ac:dyDescent="0.25">
      <c r="A44" s="231" t="s">
        <v>82</v>
      </c>
      <c r="B44" s="209">
        <v>0.9</v>
      </c>
      <c r="C44" s="209"/>
      <c r="D44" s="210">
        <v>45275</v>
      </c>
      <c r="E44" s="210">
        <v>45329</v>
      </c>
      <c r="F44" s="210">
        <v>44721</v>
      </c>
      <c r="G44" s="38">
        <v>2024</v>
      </c>
    </row>
    <row r="45" spans="1:7" x14ac:dyDescent="0.25">
      <c r="A45" s="231" t="s">
        <v>82</v>
      </c>
      <c r="B45" s="245">
        <v>2.1</v>
      </c>
      <c r="C45" s="245"/>
      <c r="D45" s="223">
        <v>45306</v>
      </c>
      <c r="E45" s="210">
        <v>45329</v>
      </c>
      <c r="F45" s="223"/>
      <c r="G45" s="38">
        <v>2024</v>
      </c>
    </row>
    <row r="46" spans="1:7" x14ac:dyDescent="0.25">
      <c r="A46" s="231" t="s">
        <v>82</v>
      </c>
      <c r="B46" s="245">
        <v>1.9</v>
      </c>
      <c r="C46" s="245"/>
      <c r="D46" s="223">
        <v>45336</v>
      </c>
      <c r="E46" s="223">
        <v>45350</v>
      </c>
      <c r="F46" s="223"/>
      <c r="G46" s="38">
        <v>2024</v>
      </c>
    </row>
    <row r="47" spans="1:7" x14ac:dyDescent="0.25">
      <c r="A47" s="231" t="s">
        <v>82</v>
      </c>
      <c r="B47" s="245">
        <v>6.3</v>
      </c>
      <c r="C47" s="245"/>
      <c r="D47" s="223">
        <v>45366</v>
      </c>
      <c r="E47" s="223">
        <v>45387</v>
      </c>
      <c r="F47" s="223"/>
      <c r="G47" s="38">
        <v>2024</v>
      </c>
    </row>
    <row r="48" spans="1:7" x14ac:dyDescent="0.25">
      <c r="A48" s="231" t="s">
        <v>82</v>
      </c>
      <c r="B48" s="245">
        <v>3.7</v>
      </c>
      <c r="C48" s="245"/>
      <c r="D48" s="223">
        <v>45398</v>
      </c>
      <c r="E48" s="223">
        <v>45439</v>
      </c>
      <c r="F48" s="223"/>
      <c r="G48" s="38">
        <v>2024</v>
      </c>
    </row>
    <row r="49" spans="1:7" x14ac:dyDescent="0.25">
      <c r="A49" s="254" t="s">
        <v>82</v>
      </c>
      <c r="B49" s="245">
        <v>0.3</v>
      </c>
      <c r="C49" s="245"/>
      <c r="D49" s="210">
        <v>45432</v>
      </c>
      <c r="E49" s="210">
        <v>45461</v>
      </c>
      <c r="F49" s="210"/>
      <c r="G49" s="38">
        <v>2024</v>
      </c>
    </row>
    <row r="50" spans="1:7" ht="15.75" thickBot="1" x14ac:dyDescent="0.3">
      <c r="A50" s="228" t="s">
        <v>82</v>
      </c>
      <c r="B50" s="228">
        <v>0.4</v>
      </c>
      <c r="C50" s="228"/>
      <c r="D50" s="249">
        <v>45464</v>
      </c>
      <c r="E50" s="247">
        <v>45496</v>
      </c>
      <c r="F50" s="249"/>
      <c r="G50" s="206">
        <v>2024</v>
      </c>
    </row>
    <row r="51" spans="1:7" x14ac:dyDescent="0.25">
      <c r="A51" s="217" t="s">
        <v>64</v>
      </c>
      <c r="B51" s="220">
        <f>COUNTA(B38:B50)</f>
        <v>13</v>
      </c>
      <c r="C51" s="225"/>
      <c r="D51" s="224"/>
      <c r="E51" s="224"/>
      <c r="F51" s="221"/>
      <c r="G51" s="207">
        <v>2024</v>
      </c>
    </row>
    <row r="52" spans="1:7" x14ac:dyDescent="0.25">
      <c r="A52" s="218" t="s">
        <v>65</v>
      </c>
      <c r="B52" s="211">
        <f>MINA(B38:B50)</f>
        <v>0.3</v>
      </c>
      <c r="C52" s="226"/>
      <c r="D52" s="211"/>
      <c r="E52" s="211"/>
      <c r="F52" s="213"/>
      <c r="G52" s="38">
        <v>2024</v>
      </c>
    </row>
    <row r="53" spans="1:7" x14ac:dyDescent="0.25">
      <c r="A53" s="218" t="s">
        <v>66</v>
      </c>
      <c r="B53" s="244">
        <f>AVERAGEA(B38:B50)</f>
        <v>1.5384615384615385</v>
      </c>
      <c r="C53" s="226"/>
      <c r="D53" s="211"/>
      <c r="E53" s="211"/>
      <c r="F53" s="213"/>
      <c r="G53" s="38">
        <v>2024</v>
      </c>
    </row>
    <row r="54" spans="1:7" ht="15.75" thickBot="1" x14ac:dyDescent="0.3">
      <c r="A54" s="219" t="s">
        <v>67</v>
      </c>
      <c r="B54" s="212">
        <f>MAXA(B38:B50)</f>
        <v>6.3</v>
      </c>
      <c r="C54" s="227"/>
      <c r="D54" s="212"/>
      <c r="E54" s="214"/>
      <c r="F54" s="214"/>
      <c r="G54" s="206">
        <v>2024</v>
      </c>
    </row>
    <row r="55" spans="1:7" x14ac:dyDescent="0.25">
      <c r="A55" s="231" t="s">
        <v>82</v>
      </c>
      <c r="B55" s="256">
        <v>0.3</v>
      </c>
      <c r="C55" s="256"/>
      <c r="D55" s="257">
        <v>45498</v>
      </c>
      <c r="E55" s="257">
        <v>45525</v>
      </c>
      <c r="F55" s="257">
        <v>44673</v>
      </c>
      <c r="G55" s="258">
        <v>2025</v>
      </c>
    </row>
    <row r="56" spans="1:7" x14ac:dyDescent="0.25">
      <c r="A56" s="231" t="s">
        <v>82</v>
      </c>
      <c r="B56" s="243">
        <v>0.4</v>
      </c>
      <c r="C56" s="232"/>
      <c r="D56" s="233">
        <v>45530</v>
      </c>
      <c r="E56" s="233">
        <v>45540</v>
      </c>
      <c r="F56" s="233">
        <v>44673</v>
      </c>
      <c r="G56" s="207">
        <v>2025</v>
      </c>
    </row>
    <row r="57" spans="1:7" x14ac:dyDescent="0.25">
      <c r="A57" s="231" t="s">
        <v>82</v>
      </c>
      <c r="B57" s="209"/>
      <c r="C57" s="209"/>
      <c r="D57" s="210"/>
      <c r="E57" s="210"/>
      <c r="F57" s="210">
        <v>44673</v>
      </c>
      <c r="G57" s="207">
        <v>2025</v>
      </c>
    </row>
    <row r="58" spans="1:7" x14ac:dyDescent="0.25">
      <c r="A58" s="231" t="s">
        <v>82</v>
      </c>
      <c r="B58" s="209"/>
      <c r="C58" s="209"/>
      <c r="D58" s="210"/>
      <c r="E58" s="210"/>
      <c r="F58" s="210">
        <v>44673</v>
      </c>
      <c r="G58" s="207">
        <v>2025</v>
      </c>
    </row>
    <row r="59" spans="1:7" x14ac:dyDescent="0.25">
      <c r="A59" s="231" t="s">
        <v>82</v>
      </c>
      <c r="B59" s="209"/>
      <c r="C59" s="209"/>
      <c r="D59" s="210"/>
      <c r="E59" s="210"/>
      <c r="F59" s="210">
        <v>44673</v>
      </c>
      <c r="G59" s="207">
        <v>2025</v>
      </c>
    </row>
    <row r="60" spans="1:7" x14ac:dyDescent="0.25">
      <c r="A60" s="231" t="s">
        <v>82</v>
      </c>
      <c r="B60" s="209"/>
      <c r="C60" s="209"/>
      <c r="D60" s="210"/>
      <c r="E60" s="210"/>
      <c r="F60" s="210">
        <v>44693</v>
      </c>
      <c r="G60" s="207">
        <v>2025</v>
      </c>
    </row>
    <row r="61" spans="1:7" x14ac:dyDescent="0.25">
      <c r="A61" s="231" t="s">
        <v>82</v>
      </c>
      <c r="B61" s="209"/>
      <c r="C61" s="209"/>
      <c r="D61" s="210"/>
      <c r="E61" s="210"/>
      <c r="F61" s="210">
        <v>44721</v>
      </c>
      <c r="G61" s="207">
        <v>2025</v>
      </c>
    </row>
    <row r="62" spans="1:7" x14ac:dyDescent="0.25">
      <c r="A62" s="231" t="s">
        <v>82</v>
      </c>
      <c r="B62" s="245"/>
      <c r="C62" s="245"/>
      <c r="D62" s="223"/>
      <c r="E62" s="210"/>
      <c r="F62" s="223"/>
      <c r="G62" s="207">
        <v>2025</v>
      </c>
    </row>
    <row r="63" spans="1:7" x14ac:dyDescent="0.25">
      <c r="A63" s="231" t="s">
        <v>82</v>
      </c>
      <c r="B63" s="245"/>
      <c r="C63" s="245"/>
      <c r="D63" s="223"/>
      <c r="E63" s="223"/>
      <c r="F63" s="223"/>
      <c r="G63" s="207">
        <v>2025</v>
      </c>
    </row>
    <row r="64" spans="1:7" x14ac:dyDescent="0.25">
      <c r="A64" s="231" t="s">
        <v>82</v>
      </c>
      <c r="B64" s="245"/>
      <c r="C64" s="245"/>
      <c r="D64" s="223"/>
      <c r="E64" s="223"/>
      <c r="F64" s="223"/>
      <c r="G64" s="207">
        <v>2025</v>
      </c>
    </row>
    <row r="65" spans="1:7" x14ac:dyDescent="0.25">
      <c r="A65" s="231" t="s">
        <v>82</v>
      </c>
      <c r="B65" s="245"/>
      <c r="C65" s="245"/>
      <c r="D65" s="223"/>
      <c r="E65" s="223"/>
      <c r="F65" s="223"/>
      <c r="G65" s="207">
        <v>2025</v>
      </c>
    </row>
    <row r="66" spans="1:7" x14ac:dyDescent="0.25">
      <c r="A66" s="231" t="s">
        <v>82</v>
      </c>
      <c r="B66" s="209"/>
      <c r="C66" s="209"/>
      <c r="D66" s="210"/>
      <c r="E66" s="210"/>
      <c r="F66" s="210"/>
      <c r="G66" s="207">
        <v>2025</v>
      </c>
    </row>
    <row r="67" spans="1:7" ht="15.75" thickBot="1" x14ac:dyDescent="0.3">
      <c r="A67" s="231" t="s">
        <v>82</v>
      </c>
      <c r="B67" s="248"/>
      <c r="C67" s="248"/>
      <c r="D67" s="249"/>
      <c r="E67" s="247"/>
      <c r="F67" s="249"/>
      <c r="G67" s="261">
        <v>2025</v>
      </c>
    </row>
    <row r="68" spans="1:7" x14ac:dyDescent="0.25">
      <c r="A68" s="217" t="s">
        <v>64</v>
      </c>
      <c r="B68" s="220">
        <f>COUNTA(B55:B67)</f>
        <v>2</v>
      </c>
      <c r="C68" s="251"/>
      <c r="D68" s="224"/>
      <c r="E68" s="224"/>
      <c r="F68" s="221"/>
      <c r="G68" s="258">
        <v>2025</v>
      </c>
    </row>
    <row r="69" spans="1:7" x14ac:dyDescent="0.25">
      <c r="A69" s="218" t="s">
        <v>65</v>
      </c>
      <c r="B69" s="211">
        <f>MINA(B55:B67)</f>
        <v>0.3</v>
      </c>
      <c r="C69" s="252"/>
      <c r="D69" s="211"/>
      <c r="E69" s="211"/>
      <c r="F69" s="213"/>
      <c r="G69" s="38">
        <v>2025</v>
      </c>
    </row>
    <row r="70" spans="1:7" x14ac:dyDescent="0.25">
      <c r="A70" s="218" t="s">
        <v>66</v>
      </c>
      <c r="B70" s="246">
        <f>AVERAGEA(B55:B67)</f>
        <v>0.35</v>
      </c>
      <c r="C70" s="252"/>
      <c r="D70" s="211"/>
      <c r="E70" s="211"/>
      <c r="F70" s="213"/>
      <c r="G70" s="38">
        <v>2025</v>
      </c>
    </row>
    <row r="71" spans="1:7" ht="15.75" thickBot="1" x14ac:dyDescent="0.3">
      <c r="A71" s="219" t="s">
        <v>67</v>
      </c>
      <c r="B71" s="212">
        <f>MAXA(B55:B67)</f>
        <v>0.4</v>
      </c>
      <c r="C71" s="253"/>
      <c r="D71" s="212"/>
      <c r="E71" s="212"/>
      <c r="F71" s="214"/>
      <c r="G71" s="206">
        <v>2025</v>
      </c>
    </row>
  </sheetData>
  <mergeCells count="1">
    <mergeCell ref="B6:G6"/>
  </mergeCells>
  <phoneticPr fontId="21" type="noConversion"/>
  <hyperlinks>
    <hyperlink ref="B4" r:id="rId1" xr:uid="{808DF943-A7F4-485F-ABD3-EE29204F759F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7AF09-7FD0-4767-84E9-A2407DDA62E7}">
  <dimension ref="A1:G71"/>
  <sheetViews>
    <sheetView zoomScale="90" zoomScaleNormal="90" workbookViewId="0">
      <pane ySplit="9" topLeftCell="A44" activePane="bottomLeft" state="frozen"/>
      <selection activeCell="B17" sqref="B17"/>
      <selection pane="bottomLeft" activeCell="B56" sqref="B56"/>
    </sheetView>
  </sheetViews>
  <sheetFormatPr defaultRowHeight="15" x14ac:dyDescent="0.25"/>
  <cols>
    <col min="1" max="1" width="30.5703125" bestFit="1" customWidth="1"/>
    <col min="2" max="2" width="16.85546875" customWidth="1"/>
    <col min="3" max="3" width="18.28515625" customWidth="1"/>
    <col min="4" max="4" width="13.28515625" customWidth="1"/>
    <col min="5" max="5" width="14.7109375" customWidth="1"/>
    <col min="6" max="6" width="15" hidden="1" customWidth="1"/>
    <col min="7" max="7" width="15.85546875" customWidth="1"/>
    <col min="8" max="8" width="9.28515625" bestFit="1" customWidth="1"/>
    <col min="9" max="9" width="11.85546875" bestFit="1" customWidth="1"/>
    <col min="10" max="10" width="9.28515625" bestFit="1" customWidth="1"/>
    <col min="11" max="11" width="10.5703125" customWidth="1"/>
  </cols>
  <sheetData>
    <row r="1" spans="1:7" x14ac:dyDescent="0.25">
      <c r="A1" s="215" t="s">
        <v>0</v>
      </c>
      <c r="B1" t="s">
        <v>77</v>
      </c>
    </row>
    <row r="2" spans="1:7" x14ac:dyDescent="0.25">
      <c r="A2" s="215" t="s">
        <v>1</v>
      </c>
      <c r="B2" t="s">
        <v>55</v>
      </c>
    </row>
    <row r="3" spans="1:7" x14ac:dyDescent="0.25">
      <c r="A3" s="215" t="s">
        <v>2</v>
      </c>
      <c r="B3" t="s">
        <v>78</v>
      </c>
    </row>
    <row r="4" spans="1:7" x14ac:dyDescent="0.25">
      <c r="A4" s="215" t="s">
        <v>3</v>
      </c>
      <c r="B4" s="240" t="s">
        <v>79</v>
      </c>
      <c r="C4" s="9"/>
    </row>
    <row r="5" spans="1:7" ht="20.25" customHeight="1" x14ac:dyDescent="0.25">
      <c r="A5" s="215" t="s">
        <v>68</v>
      </c>
      <c r="B5" s="222" t="s">
        <v>72</v>
      </c>
    </row>
    <row r="6" spans="1:7" ht="26.25" customHeight="1" x14ac:dyDescent="0.25">
      <c r="A6" s="216" t="s">
        <v>69</v>
      </c>
      <c r="B6" s="262" t="s">
        <v>86</v>
      </c>
      <c r="C6" s="262"/>
      <c r="D6" s="262"/>
      <c r="E6" s="262"/>
      <c r="F6" s="262"/>
      <c r="G6" s="262"/>
    </row>
    <row r="7" spans="1:7" ht="15.75" thickBot="1" x14ac:dyDescent="0.3">
      <c r="A7" s="216" t="s">
        <v>70</v>
      </c>
      <c r="B7" s="222" t="s">
        <v>75</v>
      </c>
      <c r="C7" s="216" t="s">
        <v>73</v>
      </c>
      <c r="E7" s="230">
        <v>12</v>
      </c>
    </row>
    <row r="8" spans="1:7" ht="30" x14ac:dyDescent="0.25">
      <c r="A8" s="234" t="s">
        <v>63</v>
      </c>
      <c r="B8" s="241" t="s">
        <v>76</v>
      </c>
      <c r="C8" s="235"/>
      <c r="D8" s="236"/>
      <c r="E8" s="236"/>
      <c r="F8" s="236"/>
      <c r="G8" s="237" t="s">
        <v>89</v>
      </c>
    </row>
    <row r="9" spans="1:7" ht="30.75" thickBot="1" x14ac:dyDescent="0.3">
      <c r="A9" s="238" t="s">
        <v>60</v>
      </c>
      <c r="B9" s="228" t="s">
        <v>74</v>
      </c>
      <c r="C9" s="228" t="s">
        <v>71</v>
      </c>
      <c r="D9" s="239" t="s">
        <v>9</v>
      </c>
      <c r="E9" s="239" t="s">
        <v>8</v>
      </c>
      <c r="F9" s="239" t="s">
        <v>10</v>
      </c>
      <c r="G9" s="255" t="s">
        <v>90</v>
      </c>
    </row>
    <row r="10" spans="1:7" x14ac:dyDescent="0.25">
      <c r="A10" s="231" t="s">
        <v>83</v>
      </c>
      <c r="B10" s="232">
        <v>0.7</v>
      </c>
      <c r="C10" s="232"/>
      <c r="D10" s="233">
        <v>44523</v>
      </c>
      <c r="E10" s="233">
        <v>44539</v>
      </c>
      <c r="F10" s="233">
        <v>44673</v>
      </c>
      <c r="G10" s="207">
        <v>2022</v>
      </c>
    </row>
    <row r="11" spans="1:7" x14ac:dyDescent="0.25">
      <c r="A11" s="231" t="s">
        <v>83</v>
      </c>
      <c r="B11" s="209">
        <v>0.5</v>
      </c>
      <c r="C11" s="209"/>
      <c r="D11" s="210">
        <v>44552</v>
      </c>
      <c r="E11" s="210">
        <v>44580</v>
      </c>
      <c r="F11" s="210">
        <v>44673</v>
      </c>
      <c r="G11" s="38">
        <v>2022</v>
      </c>
    </row>
    <row r="12" spans="1:7" x14ac:dyDescent="0.25">
      <c r="A12" s="231" t="s">
        <v>83</v>
      </c>
      <c r="B12" s="209">
        <v>0.3</v>
      </c>
      <c r="C12" s="209"/>
      <c r="D12" s="210">
        <v>44589</v>
      </c>
      <c r="E12" s="210">
        <v>44610</v>
      </c>
      <c r="F12" s="210">
        <v>44673</v>
      </c>
      <c r="G12" s="38">
        <v>2022</v>
      </c>
    </row>
    <row r="13" spans="1:7" x14ac:dyDescent="0.25">
      <c r="A13" s="231" t="s">
        <v>83</v>
      </c>
      <c r="B13" s="209">
        <v>0.8</v>
      </c>
      <c r="C13" s="209"/>
      <c r="D13" s="210">
        <v>44618</v>
      </c>
      <c r="E13" s="210">
        <v>44630</v>
      </c>
      <c r="F13" s="210">
        <v>44673</v>
      </c>
      <c r="G13" s="38">
        <v>2022</v>
      </c>
    </row>
    <row r="14" spans="1:7" x14ac:dyDescent="0.25">
      <c r="A14" s="231" t="s">
        <v>83</v>
      </c>
      <c r="B14" s="209">
        <v>0.2</v>
      </c>
      <c r="C14" s="209"/>
      <c r="D14" s="210">
        <v>44648</v>
      </c>
      <c r="E14" s="210">
        <v>44656</v>
      </c>
      <c r="F14" s="210">
        <v>44673</v>
      </c>
      <c r="G14" s="38">
        <v>2022</v>
      </c>
    </row>
    <row r="15" spans="1:7" x14ac:dyDescent="0.25">
      <c r="A15" s="231" t="s">
        <v>83</v>
      </c>
      <c r="B15" s="209">
        <v>0.7</v>
      </c>
      <c r="C15" s="209"/>
      <c r="D15" s="210">
        <v>44671</v>
      </c>
      <c r="E15" s="210">
        <v>44685</v>
      </c>
      <c r="F15" s="210">
        <v>44693</v>
      </c>
      <c r="G15" s="38">
        <v>2022</v>
      </c>
    </row>
    <row r="16" spans="1:7" x14ac:dyDescent="0.25">
      <c r="A16" s="231" t="s">
        <v>83</v>
      </c>
      <c r="B16" s="209">
        <v>0.6</v>
      </c>
      <c r="C16" s="209"/>
      <c r="D16" s="210">
        <v>44701</v>
      </c>
      <c r="E16" s="210">
        <v>44714</v>
      </c>
      <c r="F16" s="210">
        <v>44721</v>
      </c>
      <c r="G16" s="38">
        <v>2022</v>
      </c>
    </row>
    <row r="17" spans="1:7" ht="15.75" thickBot="1" x14ac:dyDescent="0.3">
      <c r="A17" s="228" t="s">
        <v>83</v>
      </c>
      <c r="B17" s="228"/>
      <c r="C17" s="228"/>
      <c r="D17" s="229"/>
      <c r="E17" s="223"/>
      <c r="F17" s="229"/>
      <c r="G17" s="206">
        <v>2022</v>
      </c>
    </row>
    <row r="18" spans="1:7" x14ac:dyDescent="0.25">
      <c r="A18" s="217" t="s">
        <v>64</v>
      </c>
      <c r="B18" s="220">
        <f>COUNTA(B10:B17)</f>
        <v>7</v>
      </c>
      <c r="C18" s="251"/>
      <c r="D18" s="224"/>
      <c r="E18" s="224"/>
      <c r="F18" s="221"/>
      <c r="G18" s="207">
        <v>2022</v>
      </c>
    </row>
    <row r="19" spans="1:7" x14ac:dyDescent="0.25">
      <c r="A19" s="218" t="s">
        <v>65</v>
      </c>
      <c r="B19" s="211">
        <f>MINA(B10:B17)</f>
        <v>0.2</v>
      </c>
      <c r="C19" s="252"/>
      <c r="D19" s="211"/>
      <c r="E19" s="211"/>
      <c r="F19" s="213"/>
      <c r="G19" s="38">
        <v>2022</v>
      </c>
    </row>
    <row r="20" spans="1:7" x14ac:dyDescent="0.25">
      <c r="A20" s="218" t="s">
        <v>66</v>
      </c>
      <c r="B20" s="246">
        <f>AVERAGEA(B10:B17)</f>
        <v>0.54285714285714293</v>
      </c>
      <c r="C20" s="252"/>
      <c r="D20" s="211"/>
      <c r="E20" s="211"/>
      <c r="F20" s="213"/>
      <c r="G20" s="38">
        <v>2022</v>
      </c>
    </row>
    <row r="21" spans="1:7" ht="15.75" thickBot="1" x14ac:dyDescent="0.3">
      <c r="A21" s="219" t="s">
        <v>67</v>
      </c>
      <c r="B21" s="212">
        <f>MAXA(B10:B17)</f>
        <v>0.8</v>
      </c>
      <c r="C21" s="253"/>
      <c r="D21" s="212"/>
      <c r="E21" s="214"/>
      <c r="F21" s="214"/>
      <c r="G21" s="206">
        <v>2022</v>
      </c>
    </row>
    <row r="22" spans="1:7" x14ac:dyDescent="0.25">
      <c r="A22" s="231" t="s">
        <v>83</v>
      </c>
      <c r="B22" s="243">
        <v>0.2</v>
      </c>
      <c r="C22" s="232"/>
      <c r="D22" s="233">
        <v>44732</v>
      </c>
      <c r="E22" s="233">
        <v>44741</v>
      </c>
      <c r="F22" s="233">
        <v>44673</v>
      </c>
      <c r="G22" s="207">
        <v>2023</v>
      </c>
    </row>
    <row r="23" spans="1:7" x14ac:dyDescent="0.25">
      <c r="A23" s="231" t="s">
        <v>83</v>
      </c>
      <c r="B23" s="209">
        <v>0.5</v>
      </c>
      <c r="C23" s="209"/>
      <c r="D23" s="210">
        <v>44760</v>
      </c>
      <c r="E23" s="210">
        <v>44768</v>
      </c>
      <c r="F23" s="210">
        <v>44673</v>
      </c>
      <c r="G23" s="38">
        <v>2023</v>
      </c>
    </row>
    <row r="24" spans="1:7" x14ac:dyDescent="0.25">
      <c r="A24" s="231" t="s">
        <v>83</v>
      </c>
      <c r="B24" s="209">
        <v>0.4</v>
      </c>
      <c r="C24" s="209"/>
      <c r="D24" s="210">
        <v>44788</v>
      </c>
      <c r="E24" s="210">
        <v>44803</v>
      </c>
      <c r="F24" s="210">
        <v>44673</v>
      </c>
      <c r="G24" s="38">
        <v>2023</v>
      </c>
    </row>
    <row r="25" spans="1:7" x14ac:dyDescent="0.25">
      <c r="A25" s="231" t="s">
        <v>83</v>
      </c>
      <c r="B25" s="209">
        <v>0.8</v>
      </c>
      <c r="C25" s="209"/>
      <c r="D25" s="210">
        <v>44816</v>
      </c>
      <c r="E25" s="210">
        <v>44831</v>
      </c>
      <c r="F25" s="210">
        <v>44673</v>
      </c>
      <c r="G25" s="38">
        <v>2023</v>
      </c>
    </row>
    <row r="26" spans="1:7" x14ac:dyDescent="0.25">
      <c r="A26" s="231" t="s">
        <v>83</v>
      </c>
      <c r="B26" s="209">
        <v>0.1</v>
      </c>
      <c r="C26" s="209"/>
      <c r="D26" s="210">
        <v>44844</v>
      </c>
      <c r="E26" s="210">
        <v>44851</v>
      </c>
      <c r="F26" s="210">
        <v>44673</v>
      </c>
      <c r="G26" s="38">
        <v>2023</v>
      </c>
    </row>
    <row r="27" spans="1:7" x14ac:dyDescent="0.25">
      <c r="A27" s="231" t="s">
        <v>83</v>
      </c>
      <c r="B27" s="209">
        <v>0.5</v>
      </c>
      <c r="C27" s="209"/>
      <c r="D27" s="210">
        <v>44872</v>
      </c>
      <c r="E27" s="210">
        <v>44881</v>
      </c>
      <c r="F27" s="210">
        <v>44693</v>
      </c>
      <c r="G27" s="38">
        <v>2023</v>
      </c>
    </row>
    <row r="28" spans="1:7" x14ac:dyDescent="0.25">
      <c r="A28" s="231" t="s">
        <v>83</v>
      </c>
      <c r="B28" s="209">
        <v>1.1000000000000001</v>
      </c>
      <c r="C28" s="209"/>
      <c r="D28" s="210">
        <v>44903</v>
      </c>
      <c r="E28" s="210">
        <v>44937</v>
      </c>
      <c r="F28" s="210">
        <v>44721</v>
      </c>
      <c r="G28" s="38">
        <v>2023</v>
      </c>
    </row>
    <row r="29" spans="1:7" x14ac:dyDescent="0.25">
      <c r="A29" s="231" t="s">
        <v>83</v>
      </c>
      <c r="B29" s="245">
        <v>1.1000000000000001</v>
      </c>
      <c r="C29" s="245"/>
      <c r="D29" s="223">
        <v>44931</v>
      </c>
      <c r="E29" s="223">
        <v>44946</v>
      </c>
      <c r="F29" s="223"/>
      <c r="G29" s="38">
        <v>2023</v>
      </c>
    </row>
    <row r="30" spans="1:7" x14ac:dyDescent="0.25">
      <c r="A30" s="231" t="s">
        <v>83</v>
      </c>
      <c r="B30" s="245">
        <v>0.9</v>
      </c>
      <c r="C30" s="245"/>
      <c r="D30" s="223">
        <v>44959</v>
      </c>
      <c r="E30" s="223">
        <v>44977</v>
      </c>
      <c r="F30" s="223"/>
      <c r="G30" s="38">
        <v>2023</v>
      </c>
    </row>
    <row r="31" spans="1:7" x14ac:dyDescent="0.25">
      <c r="A31" s="231" t="s">
        <v>83</v>
      </c>
      <c r="B31" s="245">
        <v>2.1</v>
      </c>
      <c r="C31" s="245"/>
      <c r="D31" s="223">
        <v>44989</v>
      </c>
      <c r="E31" s="223">
        <v>45021</v>
      </c>
      <c r="F31" s="223"/>
      <c r="G31" s="38">
        <v>2023</v>
      </c>
    </row>
    <row r="32" spans="1:7" x14ac:dyDescent="0.25">
      <c r="A32" s="231" t="s">
        <v>83</v>
      </c>
      <c r="B32" s="245">
        <v>2.8</v>
      </c>
      <c r="C32" s="245"/>
      <c r="D32" s="223">
        <v>45021</v>
      </c>
      <c r="E32" s="223">
        <v>45050</v>
      </c>
      <c r="F32" s="223"/>
      <c r="G32" s="38">
        <v>2023</v>
      </c>
    </row>
    <row r="33" spans="1:7" ht="15.75" thickBot="1" x14ac:dyDescent="0.3">
      <c r="A33" s="259" t="s">
        <v>83</v>
      </c>
      <c r="B33" s="228">
        <v>0.7</v>
      </c>
      <c r="C33" s="228"/>
      <c r="D33" s="229">
        <v>45054</v>
      </c>
      <c r="E33" s="229">
        <v>45062</v>
      </c>
      <c r="F33" s="229"/>
      <c r="G33" s="206">
        <v>2023</v>
      </c>
    </row>
    <row r="34" spans="1:7" x14ac:dyDescent="0.25">
      <c r="A34" s="217" t="s">
        <v>64</v>
      </c>
      <c r="B34" s="220">
        <f>COUNTA(B22:B33)</f>
        <v>12</v>
      </c>
      <c r="C34" s="251"/>
      <c r="D34" s="220"/>
      <c r="E34" s="220"/>
      <c r="F34" s="221"/>
      <c r="G34" s="207">
        <v>2023</v>
      </c>
    </row>
    <row r="35" spans="1:7" x14ac:dyDescent="0.25">
      <c r="A35" s="218" t="s">
        <v>65</v>
      </c>
      <c r="B35" s="211">
        <f>MINA(B22:B33)</f>
        <v>0.1</v>
      </c>
      <c r="C35" s="252"/>
      <c r="D35" s="211"/>
      <c r="E35" s="211"/>
      <c r="F35" s="213"/>
      <c r="G35" s="38">
        <v>2023</v>
      </c>
    </row>
    <row r="36" spans="1:7" x14ac:dyDescent="0.25">
      <c r="A36" s="218" t="s">
        <v>66</v>
      </c>
      <c r="B36" s="246">
        <f>AVERAGEA(B22:B33)</f>
        <v>0.93333333333333324</v>
      </c>
      <c r="C36" s="252"/>
      <c r="D36" s="211"/>
      <c r="E36" s="211"/>
      <c r="F36" s="213"/>
      <c r="G36" s="38">
        <v>2023</v>
      </c>
    </row>
    <row r="37" spans="1:7" ht="15.75" thickBot="1" x14ac:dyDescent="0.3">
      <c r="A37" s="219" t="s">
        <v>67</v>
      </c>
      <c r="B37" s="212">
        <f>MAXA(B22:B33)</f>
        <v>2.8</v>
      </c>
      <c r="C37" s="253"/>
      <c r="D37" s="212"/>
      <c r="E37" s="214"/>
      <c r="F37" s="214"/>
      <c r="G37" s="206">
        <v>2023</v>
      </c>
    </row>
    <row r="38" spans="1:7" x14ac:dyDescent="0.25">
      <c r="A38" s="231" t="s">
        <v>83</v>
      </c>
      <c r="B38" s="256">
        <v>0.1</v>
      </c>
      <c r="C38" s="256"/>
      <c r="D38" s="257">
        <v>45082</v>
      </c>
      <c r="E38" s="257">
        <v>45105</v>
      </c>
      <c r="F38" s="257">
        <v>44673</v>
      </c>
      <c r="G38" s="258">
        <v>2024</v>
      </c>
    </row>
    <row r="39" spans="1:7" x14ac:dyDescent="0.25">
      <c r="A39" s="231" t="s">
        <v>83</v>
      </c>
      <c r="B39" s="243">
        <v>0.4</v>
      </c>
      <c r="C39" s="232"/>
      <c r="D39" s="233">
        <v>45111</v>
      </c>
      <c r="E39" s="233">
        <v>45131</v>
      </c>
      <c r="F39" s="233">
        <v>44673</v>
      </c>
      <c r="G39" s="207">
        <v>2024</v>
      </c>
    </row>
    <row r="40" spans="1:7" x14ac:dyDescent="0.25">
      <c r="A40" s="231" t="s">
        <v>83</v>
      </c>
      <c r="B40" s="209">
        <v>0.3</v>
      </c>
      <c r="C40" s="209"/>
      <c r="D40" s="210">
        <v>45149</v>
      </c>
      <c r="E40" s="210">
        <v>45161</v>
      </c>
      <c r="F40" s="210">
        <v>44673</v>
      </c>
      <c r="G40" s="38">
        <v>2024</v>
      </c>
    </row>
    <row r="41" spans="1:7" x14ac:dyDescent="0.25">
      <c r="A41" s="231" t="s">
        <v>83</v>
      </c>
      <c r="B41" s="209">
        <v>0.6</v>
      </c>
      <c r="C41" s="209"/>
      <c r="D41" s="210">
        <v>45183</v>
      </c>
      <c r="E41" s="210">
        <v>45204</v>
      </c>
      <c r="F41" s="210">
        <v>44673</v>
      </c>
      <c r="G41" s="38">
        <v>2024</v>
      </c>
    </row>
    <row r="42" spans="1:7" x14ac:dyDescent="0.25">
      <c r="A42" s="231" t="s">
        <v>83</v>
      </c>
      <c r="B42" s="209">
        <v>1.4</v>
      </c>
      <c r="C42" s="209"/>
      <c r="D42" s="210">
        <v>45215</v>
      </c>
      <c r="E42" s="210">
        <v>45243</v>
      </c>
      <c r="F42" s="210">
        <v>44673</v>
      </c>
      <c r="G42" s="38">
        <v>2024</v>
      </c>
    </row>
    <row r="43" spans="1:7" x14ac:dyDescent="0.25">
      <c r="A43" s="231" t="s">
        <v>83</v>
      </c>
      <c r="B43" s="209">
        <v>0.3</v>
      </c>
      <c r="C43" s="209"/>
      <c r="D43" s="210">
        <v>45246</v>
      </c>
      <c r="E43" s="210">
        <v>45274</v>
      </c>
      <c r="F43" s="210">
        <v>44693</v>
      </c>
      <c r="G43" s="38">
        <v>2024</v>
      </c>
    </row>
    <row r="44" spans="1:7" x14ac:dyDescent="0.25">
      <c r="A44" s="231" t="s">
        <v>83</v>
      </c>
      <c r="B44" s="209">
        <v>1.9</v>
      </c>
      <c r="C44" s="209"/>
      <c r="D44" s="210">
        <v>45275</v>
      </c>
      <c r="E44" s="210">
        <v>45329</v>
      </c>
      <c r="F44" s="210">
        <v>44721</v>
      </c>
      <c r="G44" s="38">
        <v>2024</v>
      </c>
    </row>
    <row r="45" spans="1:7" x14ac:dyDescent="0.25">
      <c r="A45" s="231" t="s">
        <v>83</v>
      </c>
      <c r="B45" s="245">
        <v>0.9</v>
      </c>
      <c r="C45" s="245"/>
      <c r="D45" s="223">
        <v>45306</v>
      </c>
      <c r="E45" s="210">
        <v>45329</v>
      </c>
      <c r="F45" s="223"/>
      <c r="G45" s="38">
        <v>2024</v>
      </c>
    </row>
    <row r="46" spans="1:7" x14ac:dyDescent="0.25">
      <c r="A46" s="231" t="s">
        <v>83</v>
      </c>
      <c r="B46" s="245">
        <v>1.4</v>
      </c>
      <c r="C46" s="245"/>
      <c r="D46" s="223">
        <v>45336</v>
      </c>
      <c r="E46" s="223">
        <v>45350</v>
      </c>
      <c r="F46" s="223"/>
      <c r="G46" s="38">
        <v>2024</v>
      </c>
    </row>
    <row r="47" spans="1:7" x14ac:dyDescent="0.25">
      <c r="A47" s="231" t="s">
        <v>83</v>
      </c>
      <c r="B47" s="245">
        <v>1.5</v>
      </c>
      <c r="C47" s="245"/>
      <c r="D47" s="223">
        <v>45366</v>
      </c>
      <c r="E47" s="223">
        <v>45387</v>
      </c>
      <c r="F47" s="223"/>
      <c r="G47" s="38">
        <v>2024</v>
      </c>
    </row>
    <row r="48" spans="1:7" x14ac:dyDescent="0.25">
      <c r="A48" s="231" t="s">
        <v>83</v>
      </c>
      <c r="B48" s="245">
        <v>2.2999999999999998</v>
      </c>
      <c r="C48" s="245"/>
      <c r="D48" s="223">
        <v>45398</v>
      </c>
      <c r="E48" s="223">
        <v>45439</v>
      </c>
      <c r="F48" s="223"/>
      <c r="G48" s="38">
        <v>2024</v>
      </c>
    </row>
    <row r="49" spans="1:7" x14ac:dyDescent="0.25">
      <c r="A49" s="231" t="s">
        <v>83</v>
      </c>
      <c r="B49" s="245">
        <v>0.3</v>
      </c>
      <c r="C49" s="245"/>
      <c r="D49" s="210">
        <v>45432</v>
      </c>
      <c r="E49" s="210">
        <v>45461</v>
      </c>
      <c r="F49" s="210"/>
      <c r="G49" s="38">
        <v>2024</v>
      </c>
    </row>
    <row r="50" spans="1:7" ht="15.75" thickBot="1" x14ac:dyDescent="0.3">
      <c r="A50" s="228" t="s">
        <v>83</v>
      </c>
      <c r="B50" s="228">
        <v>0.2</v>
      </c>
      <c r="C50" s="228"/>
      <c r="D50" s="249">
        <v>45464</v>
      </c>
      <c r="E50" s="247">
        <v>45496</v>
      </c>
      <c r="F50" s="249"/>
      <c r="G50" s="206">
        <v>2024</v>
      </c>
    </row>
    <row r="51" spans="1:7" x14ac:dyDescent="0.25">
      <c r="A51" s="217" t="s">
        <v>64</v>
      </c>
      <c r="B51" s="220">
        <f>COUNTA(B38:B50)</f>
        <v>13</v>
      </c>
      <c r="C51" s="225"/>
      <c r="D51" s="224"/>
      <c r="E51" s="224"/>
      <c r="F51" s="221"/>
      <c r="G51" s="207">
        <v>2024</v>
      </c>
    </row>
    <row r="52" spans="1:7" x14ac:dyDescent="0.25">
      <c r="A52" s="218" t="s">
        <v>65</v>
      </c>
      <c r="B52" s="211">
        <f>MINA(B38:B50)</f>
        <v>0.1</v>
      </c>
      <c r="C52" s="226"/>
      <c r="D52" s="211"/>
      <c r="E52" s="211"/>
      <c r="F52" s="213"/>
      <c r="G52" s="38">
        <v>2024</v>
      </c>
    </row>
    <row r="53" spans="1:7" x14ac:dyDescent="0.25">
      <c r="A53" s="218" t="s">
        <v>66</v>
      </c>
      <c r="B53" s="246">
        <f>AVERAGEA(B38:B50)</f>
        <v>0.89230769230769247</v>
      </c>
      <c r="C53" s="226"/>
      <c r="D53" s="211"/>
      <c r="E53" s="211"/>
      <c r="F53" s="213"/>
      <c r="G53" s="38">
        <v>2024</v>
      </c>
    </row>
    <row r="54" spans="1:7" ht="15.75" thickBot="1" x14ac:dyDescent="0.3">
      <c r="A54" s="219" t="s">
        <v>67</v>
      </c>
      <c r="B54" s="212">
        <f>MAXA(B38:B50)</f>
        <v>2.2999999999999998</v>
      </c>
      <c r="C54" s="227"/>
      <c r="D54" s="212"/>
      <c r="E54" s="214"/>
      <c r="F54" s="214"/>
      <c r="G54" s="206">
        <v>2024</v>
      </c>
    </row>
    <row r="55" spans="1:7" x14ac:dyDescent="0.25">
      <c r="A55" s="231" t="s">
        <v>83</v>
      </c>
      <c r="B55" s="256">
        <v>0.2</v>
      </c>
      <c r="C55" s="256"/>
      <c r="D55" s="257">
        <v>45498</v>
      </c>
      <c r="E55" s="257">
        <v>45525</v>
      </c>
      <c r="F55" s="257">
        <v>44673</v>
      </c>
      <c r="G55" s="258">
        <v>2025</v>
      </c>
    </row>
    <row r="56" spans="1:7" x14ac:dyDescent="0.25">
      <c r="A56" s="231" t="s">
        <v>83</v>
      </c>
      <c r="B56" s="243">
        <v>0.2</v>
      </c>
      <c r="C56" s="232"/>
      <c r="D56" s="233">
        <v>45530</v>
      </c>
      <c r="E56" s="233">
        <v>45540</v>
      </c>
      <c r="F56" s="233">
        <v>44673</v>
      </c>
      <c r="G56" s="207">
        <v>2025</v>
      </c>
    </row>
    <row r="57" spans="1:7" x14ac:dyDescent="0.25">
      <c r="A57" s="231" t="s">
        <v>83</v>
      </c>
      <c r="B57" s="209"/>
      <c r="C57" s="209"/>
      <c r="D57" s="210"/>
      <c r="E57" s="210"/>
      <c r="F57" s="210">
        <v>44673</v>
      </c>
      <c r="G57" s="207">
        <v>2025</v>
      </c>
    </row>
    <row r="58" spans="1:7" x14ac:dyDescent="0.25">
      <c r="A58" s="231" t="s">
        <v>83</v>
      </c>
      <c r="B58" s="209"/>
      <c r="C58" s="209"/>
      <c r="D58" s="210"/>
      <c r="E58" s="210"/>
      <c r="F58" s="210">
        <v>44673</v>
      </c>
      <c r="G58" s="207">
        <v>2025</v>
      </c>
    </row>
    <row r="59" spans="1:7" x14ac:dyDescent="0.25">
      <c r="A59" s="231" t="s">
        <v>83</v>
      </c>
      <c r="B59" s="209"/>
      <c r="C59" s="209"/>
      <c r="D59" s="210"/>
      <c r="E59" s="210"/>
      <c r="F59" s="210">
        <v>44673</v>
      </c>
      <c r="G59" s="207">
        <v>2025</v>
      </c>
    </row>
    <row r="60" spans="1:7" x14ac:dyDescent="0.25">
      <c r="A60" s="231" t="s">
        <v>83</v>
      </c>
      <c r="B60" s="209"/>
      <c r="C60" s="209"/>
      <c r="D60" s="210"/>
      <c r="E60" s="210"/>
      <c r="F60" s="210">
        <v>44693</v>
      </c>
      <c r="G60" s="207">
        <v>2025</v>
      </c>
    </row>
    <row r="61" spans="1:7" x14ac:dyDescent="0.25">
      <c r="A61" s="231" t="s">
        <v>83</v>
      </c>
      <c r="B61" s="209"/>
      <c r="C61" s="209"/>
      <c r="D61" s="210"/>
      <c r="E61" s="210"/>
      <c r="F61" s="210">
        <v>44721</v>
      </c>
      <c r="G61" s="207">
        <v>2025</v>
      </c>
    </row>
    <row r="62" spans="1:7" x14ac:dyDescent="0.25">
      <c r="A62" s="231" t="s">
        <v>83</v>
      </c>
      <c r="B62" s="245"/>
      <c r="C62" s="245"/>
      <c r="D62" s="223"/>
      <c r="E62" s="210"/>
      <c r="F62" s="223"/>
      <c r="G62" s="207">
        <v>2025</v>
      </c>
    </row>
    <row r="63" spans="1:7" x14ac:dyDescent="0.25">
      <c r="A63" s="231" t="s">
        <v>83</v>
      </c>
      <c r="B63" s="245"/>
      <c r="C63" s="245"/>
      <c r="D63" s="223"/>
      <c r="E63" s="223"/>
      <c r="F63" s="223"/>
      <c r="G63" s="207">
        <v>2025</v>
      </c>
    </row>
    <row r="64" spans="1:7" x14ac:dyDescent="0.25">
      <c r="A64" s="231" t="s">
        <v>83</v>
      </c>
      <c r="B64" s="245"/>
      <c r="C64" s="245"/>
      <c r="D64" s="223"/>
      <c r="E64" s="223"/>
      <c r="F64" s="223"/>
      <c r="G64" s="207">
        <v>2025</v>
      </c>
    </row>
    <row r="65" spans="1:7" x14ac:dyDescent="0.25">
      <c r="A65" s="231" t="s">
        <v>83</v>
      </c>
      <c r="B65" s="245"/>
      <c r="C65" s="245"/>
      <c r="D65" s="223"/>
      <c r="E65" s="223"/>
      <c r="F65" s="223"/>
      <c r="G65" s="207">
        <v>2025</v>
      </c>
    </row>
    <row r="66" spans="1:7" x14ac:dyDescent="0.25">
      <c r="A66" s="231" t="s">
        <v>83</v>
      </c>
      <c r="B66" s="209"/>
      <c r="C66" s="209"/>
      <c r="D66" s="210"/>
      <c r="E66" s="210"/>
      <c r="F66" s="210"/>
      <c r="G66" s="207">
        <v>2025</v>
      </c>
    </row>
    <row r="67" spans="1:7" ht="15.75" thickBot="1" x14ac:dyDescent="0.3">
      <c r="A67" s="231" t="s">
        <v>83</v>
      </c>
      <c r="B67" s="248"/>
      <c r="C67" s="248"/>
      <c r="D67" s="249"/>
      <c r="E67" s="247"/>
      <c r="F67" s="249"/>
      <c r="G67" s="261">
        <v>2025</v>
      </c>
    </row>
    <row r="68" spans="1:7" x14ac:dyDescent="0.25">
      <c r="A68" s="217" t="s">
        <v>64</v>
      </c>
      <c r="B68" s="220">
        <f>COUNTA(B55:B67)</f>
        <v>2</v>
      </c>
      <c r="C68" s="251"/>
      <c r="D68" s="224"/>
      <c r="E68" s="224"/>
      <c r="F68" s="221"/>
      <c r="G68" s="258">
        <v>2025</v>
      </c>
    </row>
    <row r="69" spans="1:7" x14ac:dyDescent="0.25">
      <c r="A69" s="218" t="s">
        <v>65</v>
      </c>
      <c r="B69" s="211">
        <f>MINA(B55:B67)</f>
        <v>0.2</v>
      </c>
      <c r="C69" s="252"/>
      <c r="D69" s="211"/>
      <c r="E69" s="211"/>
      <c r="F69" s="213"/>
      <c r="G69" s="38">
        <v>2025</v>
      </c>
    </row>
    <row r="70" spans="1:7" x14ac:dyDescent="0.25">
      <c r="A70" s="218" t="s">
        <v>66</v>
      </c>
      <c r="B70" s="246">
        <f>AVERAGEA(B55:B67)</f>
        <v>0.2</v>
      </c>
      <c r="C70" s="252"/>
      <c r="D70" s="211"/>
      <c r="E70" s="211"/>
      <c r="F70" s="213"/>
      <c r="G70" s="38">
        <v>2025</v>
      </c>
    </row>
    <row r="71" spans="1:7" ht="15.75" thickBot="1" x14ac:dyDescent="0.3">
      <c r="A71" s="218" t="s">
        <v>66</v>
      </c>
      <c r="B71" s="212">
        <f>MAXA(B55:B67)</f>
        <v>0.2</v>
      </c>
      <c r="C71" s="253"/>
      <c r="D71" s="212"/>
      <c r="E71" s="212"/>
      <c r="F71" s="214"/>
      <c r="G71" s="206">
        <v>2025</v>
      </c>
    </row>
  </sheetData>
  <mergeCells count="1">
    <mergeCell ref="B6:G6"/>
  </mergeCells>
  <phoneticPr fontId="21" type="noConversion"/>
  <hyperlinks>
    <hyperlink ref="B4" r:id="rId1" xr:uid="{FDD7806E-F3C9-4B74-9E4D-775E06FDFD97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DAF6-B3F8-4AD2-ADF6-0851D5193072}">
  <dimension ref="A1:G71"/>
  <sheetViews>
    <sheetView tabSelected="1" zoomScale="90" zoomScaleNormal="90" workbookViewId="0">
      <pane ySplit="9" topLeftCell="A49" activePane="bottomLeft" state="frozen"/>
      <selection activeCell="B17" sqref="B17"/>
      <selection pane="bottomLeft" activeCell="O62" sqref="O62"/>
    </sheetView>
  </sheetViews>
  <sheetFormatPr defaultRowHeight="15" x14ac:dyDescent="0.25"/>
  <cols>
    <col min="1" max="1" width="30.5703125" bestFit="1" customWidth="1"/>
    <col min="2" max="2" width="16.85546875" customWidth="1"/>
    <col min="3" max="3" width="18.28515625" customWidth="1"/>
    <col min="4" max="4" width="13.28515625" customWidth="1"/>
    <col min="5" max="5" width="14.7109375" customWidth="1"/>
    <col min="6" max="6" width="15" hidden="1" customWidth="1"/>
    <col min="7" max="7" width="15.85546875" customWidth="1"/>
    <col min="8" max="8" width="9.28515625" bestFit="1" customWidth="1"/>
    <col min="9" max="9" width="11.85546875" bestFit="1" customWidth="1"/>
    <col min="10" max="10" width="9.28515625" bestFit="1" customWidth="1"/>
    <col min="11" max="11" width="10.5703125" customWidth="1"/>
  </cols>
  <sheetData>
    <row r="1" spans="1:7" x14ac:dyDescent="0.25">
      <c r="A1" s="215" t="s">
        <v>0</v>
      </c>
      <c r="B1" t="s">
        <v>77</v>
      </c>
    </row>
    <row r="2" spans="1:7" x14ac:dyDescent="0.25">
      <c r="A2" s="215" t="s">
        <v>1</v>
      </c>
      <c r="B2" t="s">
        <v>55</v>
      </c>
    </row>
    <row r="3" spans="1:7" x14ac:dyDescent="0.25">
      <c r="A3" s="215" t="s">
        <v>2</v>
      </c>
      <c r="B3" t="s">
        <v>78</v>
      </c>
    </row>
    <row r="4" spans="1:7" x14ac:dyDescent="0.25">
      <c r="A4" s="215" t="s">
        <v>3</v>
      </c>
      <c r="B4" s="240" t="s">
        <v>79</v>
      </c>
      <c r="C4" s="9"/>
    </row>
    <row r="5" spans="1:7" ht="20.25" customHeight="1" x14ac:dyDescent="0.25">
      <c r="A5" s="215" t="s">
        <v>68</v>
      </c>
      <c r="B5" s="222" t="s">
        <v>72</v>
      </c>
    </row>
    <row r="6" spans="1:7" ht="26.25" customHeight="1" x14ac:dyDescent="0.25">
      <c r="A6" s="216" t="s">
        <v>69</v>
      </c>
      <c r="B6" s="262" t="s">
        <v>87</v>
      </c>
      <c r="C6" s="262"/>
      <c r="D6" s="262"/>
      <c r="E6" s="262"/>
      <c r="F6" s="262"/>
      <c r="G6" s="262"/>
    </row>
    <row r="7" spans="1:7" ht="15.75" thickBot="1" x14ac:dyDescent="0.3">
      <c r="A7" s="216" t="s">
        <v>70</v>
      </c>
      <c r="B7" s="222" t="s">
        <v>75</v>
      </c>
      <c r="C7" s="216" t="s">
        <v>73</v>
      </c>
      <c r="E7" s="230">
        <v>12</v>
      </c>
    </row>
    <row r="8" spans="1:7" ht="30" x14ac:dyDescent="0.25">
      <c r="A8" s="234" t="s">
        <v>63</v>
      </c>
      <c r="B8" s="241" t="s">
        <v>76</v>
      </c>
      <c r="C8" s="235"/>
      <c r="D8" s="236"/>
      <c r="E8" s="236"/>
      <c r="F8" s="236"/>
      <c r="G8" s="237" t="s">
        <v>89</v>
      </c>
    </row>
    <row r="9" spans="1:7" ht="30.75" thickBot="1" x14ac:dyDescent="0.3">
      <c r="A9" s="238" t="s">
        <v>60</v>
      </c>
      <c r="B9" s="228" t="s">
        <v>74</v>
      </c>
      <c r="C9" s="228" t="s">
        <v>71</v>
      </c>
      <c r="D9" s="239" t="s">
        <v>9</v>
      </c>
      <c r="E9" s="239" t="s">
        <v>8</v>
      </c>
      <c r="F9" s="239" t="s">
        <v>10</v>
      </c>
      <c r="G9" s="255" t="s">
        <v>90</v>
      </c>
    </row>
    <row r="10" spans="1:7" x14ac:dyDescent="0.25">
      <c r="A10" s="231" t="s">
        <v>84</v>
      </c>
      <c r="B10" s="232">
        <v>0.6</v>
      </c>
      <c r="C10" s="232"/>
      <c r="D10" s="233">
        <v>44523</v>
      </c>
      <c r="E10" s="233">
        <v>44539</v>
      </c>
      <c r="F10" s="233">
        <v>44673</v>
      </c>
      <c r="G10" s="207">
        <v>2022</v>
      </c>
    </row>
    <row r="11" spans="1:7" x14ac:dyDescent="0.25">
      <c r="A11" s="231" t="s">
        <v>84</v>
      </c>
      <c r="B11" s="242">
        <v>3</v>
      </c>
      <c r="C11" s="209"/>
      <c r="D11" s="210">
        <v>44552</v>
      </c>
      <c r="E11" s="210">
        <v>44580</v>
      </c>
      <c r="F11" s="210">
        <v>44673</v>
      </c>
      <c r="G11" s="38">
        <v>2022</v>
      </c>
    </row>
    <row r="12" spans="1:7" ht="25.5" x14ac:dyDescent="0.25">
      <c r="A12" s="231" t="s">
        <v>84</v>
      </c>
      <c r="B12" s="209">
        <v>8.8000000000000007</v>
      </c>
      <c r="C12" s="209" t="s">
        <v>88</v>
      </c>
      <c r="D12" s="210">
        <v>44589</v>
      </c>
      <c r="E12" s="210">
        <v>44610</v>
      </c>
      <c r="F12" s="210">
        <v>44673</v>
      </c>
      <c r="G12" s="38">
        <v>2022</v>
      </c>
    </row>
    <row r="13" spans="1:7" x14ac:dyDescent="0.25">
      <c r="A13" s="231" t="s">
        <v>84</v>
      </c>
      <c r="B13" s="209">
        <v>0.5</v>
      </c>
      <c r="C13" s="209"/>
      <c r="D13" s="210">
        <v>44618</v>
      </c>
      <c r="E13" s="210">
        <v>44630</v>
      </c>
      <c r="F13" s="210">
        <v>44673</v>
      </c>
      <c r="G13" s="38">
        <v>2022</v>
      </c>
    </row>
    <row r="14" spans="1:7" x14ac:dyDescent="0.25">
      <c r="A14" s="231" t="s">
        <v>84</v>
      </c>
      <c r="B14" s="209">
        <v>0.4</v>
      </c>
      <c r="C14" s="209"/>
      <c r="D14" s="210">
        <v>44648</v>
      </c>
      <c r="E14" s="210">
        <v>44656</v>
      </c>
      <c r="F14" s="210">
        <v>44673</v>
      </c>
      <c r="G14" s="38">
        <v>2022</v>
      </c>
    </row>
    <row r="15" spans="1:7" x14ac:dyDescent="0.25">
      <c r="A15" s="231" t="s">
        <v>84</v>
      </c>
      <c r="B15" s="242">
        <v>1</v>
      </c>
      <c r="C15" s="209"/>
      <c r="D15" s="210">
        <v>44671</v>
      </c>
      <c r="E15" s="210">
        <v>44685</v>
      </c>
      <c r="F15" s="210">
        <v>44693</v>
      </c>
      <c r="G15" s="38">
        <v>2022</v>
      </c>
    </row>
    <row r="16" spans="1:7" x14ac:dyDescent="0.25">
      <c r="A16" s="231" t="s">
        <v>84</v>
      </c>
      <c r="B16" s="209">
        <v>0.7</v>
      </c>
      <c r="C16" s="209"/>
      <c r="D16" s="210">
        <v>44701</v>
      </c>
      <c r="E16" s="210">
        <v>44714</v>
      </c>
      <c r="F16" s="210">
        <v>44721</v>
      </c>
      <c r="G16" s="38">
        <v>2022</v>
      </c>
    </row>
    <row r="17" spans="1:7" ht="15.75" thickBot="1" x14ac:dyDescent="0.3">
      <c r="A17" s="228" t="s">
        <v>84</v>
      </c>
      <c r="B17" s="228"/>
      <c r="C17" s="228"/>
      <c r="D17" s="229"/>
      <c r="E17" s="223"/>
      <c r="F17" s="229"/>
      <c r="G17" s="206">
        <v>2022</v>
      </c>
    </row>
    <row r="18" spans="1:7" x14ac:dyDescent="0.25">
      <c r="A18" s="217" t="s">
        <v>64</v>
      </c>
      <c r="B18" s="220">
        <f>COUNTA(B10:B17)</f>
        <v>7</v>
      </c>
      <c r="C18" s="251"/>
      <c r="D18" s="224"/>
      <c r="E18" s="224"/>
      <c r="F18" s="221"/>
      <c r="G18" s="207">
        <v>2022</v>
      </c>
    </row>
    <row r="19" spans="1:7" x14ac:dyDescent="0.25">
      <c r="A19" s="218" t="s">
        <v>65</v>
      </c>
      <c r="B19" s="211">
        <f>MINA(B10:B17)</f>
        <v>0.4</v>
      </c>
      <c r="C19" s="252"/>
      <c r="D19" s="211"/>
      <c r="E19" s="211"/>
      <c r="F19" s="213"/>
      <c r="G19" s="38">
        <v>2022</v>
      </c>
    </row>
    <row r="20" spans="1:7" x14ac:dyDescent="0.25">
      <c r="A20" s="218" t="s">
        <v>66</v>
      </c>
      <c r="B20" s="246">
        <f>AVERAGEA(B10:B17)</f>
        <v>2.1428571428571428</v>
      </c>
      <c r="C20" s="252"/>
      <c r="D20" s="211"/>
      <c r="E20" s="211"/>
      <c r="F20" s="213"/>
      <c r="G20" s="38">
        <v>2022</v>
      </c>
    </row>
    <row r="21" spans="1:7" ht="15.75" thickBot="1" x14ac:dyDescent="0.3">
      <c r="A21" s="219" t="s">
        <v>67</v>
      </c>
      <c r="B21" s="212">
        <f>MAXA(B10:B17)</f>
        <v>8.8000000000000007</v>
      </c>
      <c r="C21" s="253"/>
      <c r="D21" s="212"/>
      <c r="E21" s="214"/>
      <c r="F21" s="214"/>
      <c r="G21" s="206">
        <v>2022</v>
      </c>
    </row>
    <row r="22" spans="1:7" x14ac:dyDescent="0.25">
      <c r="A22" s="231" t="s">
        <v>84</v>
      </c>
      <c r="B22" s="243">
        <v>0.4</v>
      </c>
      <c r="C22" s="232"/>
      <c r="D22" s="233">
        <v>44732</v>
      </c>
      <c r="E22" s="233">
        <v>44741</v>
      </c>
      <c r="F22" s="233">
        <v>44673</v>
      </c>
      <c r="G22" s="207">
        <v>2023</v>
      </c>
    </row>
    <row r="23" spans="1:7" x14ac:dyDescent="0.25">
      <c r="A23" s="231" t="s">
        <v>84</v>
      </c>
      <c r="B23" s="209">
        <v>0.5</v>
      </c>
      <c r="C23" s="209"/>
      <c r="D23" s="210">
        <v>44760</v>
      </c>
      <c r="E23" s="210">
        <v>44768</v>
      </c>
      <c r="F23" s="210">
        <v>44673</v>
      </c>
      <c r="G23" s="38">
        <v>2023</v>
      </c>
    </row>
    <row r="24" spans="1:7" x14ac:dyDescent="0.25">
      <c r="A24" s="231" t="s">
        <v>84</v>
      </c>
      <c r="B24" s="209">
        <v>0.5</v>
      </c>
      <c r="C24" s="209"/>
      <c r="D24" s="210">
        <v>44788</v>
      </c>
      <c r="E24" s="210">
        <v>44803</v>
      </c>
      <c r="F24" s="210">
        <v>44673</v>
      </c>
      <c r="G24" s="38">
        <v>2023</v>
      </c>
    </row>
    <row r="25" spans="1:7" x14ac:dyDescent="0.25">
      <c r="A25" s="231" t="s">
        <v>84</v>
      </c>
      <c r="B25" s="209">
        <v>1.1000000000000001</v>
      </c>
      <c r="C25" s="209"/>
      <c r="D25" s="210">
        <v>44816</v>
      </c>
      <c r="E25" s="210">
        <v>44831</v>
      </c>
      <c r="F25" s="210">
        <v>44673</v>
      </c>
      <c r="G25" s="38">
        <v>2023</v>
      </c>
    </row>
    <row r="26" spans="1:7" x14ac:dyDescent="0.25">
      <c r="A26" s="231" t="s">
        <v>84</v>
      </c>
      <c r="B26" s="209">
        <v>0.5</v>
      </c>
      <c r="C26" s="209"/>
      <c r="D26" s="210">
        <v>44844</v>
      </c>
      <c r="E26" s="210">
        <v>44851</v>
      </c>
      <c r="F26" s="210">
        <v>44673</v>
      </c>
      <c r="G26" s="38">
        <v>2023</v>
      </c>
    </row>
    <row r="27" spans="1:7" x14ac:dyDescent="0.25">
      <c r="A27" s="231" t="s">
        <v>84</v>
      </c>
      <c r="B27" s="242">
        <v>1</v>
      </c>
      <c r="C27" s="209"/>
      <c r="D27" s="210">
        <v>44872</v>
      </c>
      <c r="E27" s="210">
        <v>44881</v>
      </c>
      <c r="F27" s="210">
        <v>44693</v>
      </c>
      <c r="G27" s="38">
        <v>2023</v>
      </c>
    </row>
    <row r="28" spans="1:7" x14ac:dyDescent="0.25">
      <c r="A28" s="231" t="s">
        <v>84</v>
      </c>
      <c r="B28" s="209">
        <v>1.3</v>
      </c>
      <c r="C28" s="209"/>
      <c r="D28" s="210">
        <v>44903</v>
      </c>
      <c r="E28" s="210">
        <v>44937</v>
      </c>
      <c r="F28" s="210">
        <v>44721</v>
      </c>
      <c r="G28" s="38">
        <v>2023</v>
      </c>
    </row>
    <row r="29" spans="1:7" x14ac:dyDescent="0.25">
      <c r="A29" s="231" t="s">
        <v>84</v>
      </c>
      <c r="B29" s="245">
        <v>2.4</v>
      </c>
      <c r="C29" s="245"/>
      <c r="D29" s="223">
        <v>44931</v>
      </c>
      <c r="E29" s="223">
        <v>44946</v>
      </c>
      <c r="F29" s="223"/>
      <c r="G29" s="38">
        <v>2023</v>
      </c>
    </row>
    <row r="30" spans="1:7" x14ac:dyDescent="0.25">
      <c r="A30" s="231" t="s">
        <v>84</v>
      </c>
      <c r="B30" s="245">
        <v>13.3</v>
      </c>
      <c r="C30" s="245"/>
      <c r="D30" s="223">
        <v>44959</v>
      </c>
      <c r="E30" s="223">
        <v>44977</v>
      </c>
      <c r="F30" s="223"/>
      <c r="G30" s="38">
        <v>2023</v>
      </c>
    </row>
    <row r="31" spans="1:7" x14ac:dyDescent="0.25">
      <c r="A31" s="231" t="s">
        <v>84</v>
      </c>
      <c r="B31" s="245">
        <v>3.2</v>
      </c>
      <c r="C31" s="245"/>
      <c r="D31" s="223">
        <v>44989</v>
      </c>
      <c r="E31" s="223">
        <v>45021</v>
      </c>
      <c r="F31" s="223"/>
      <c r="G31" s="38">
        <v>2023</v>
      </c>
    </row>
    <row r="32" spans="1:7" x14ac:dyDescent="0.25">
      <c r="A32" s="231" t="s">
        <v>84</v>
      </c>
      <c r="B32" s="245">
        <v>1.9</v>
      </c>
      <c r="C32" s="245"/>
      <c r="D32" s="223">
        <v>45021</v>
      </c>
      <c r="E32" s="223">
        <v>45050</v>
      </c>
      <c r="F32" s="223"/>
      <c r="G32" s="38">
        <v>2023</v>
      </c>
    </row>
    <row r="33" spans="1:7" ht="15.75" thickBot="1" x14ac:dyDescent="0.3">
      <c r="A33" s="259" t="s">
        <v>84</v>
      </c>
      <c r="B33" s="228">
        <v>1.1000000000000001</v>
      </c>
      <c r="C33" s="228"/>
      <c r="D33" s="229">
        <v>45054</v>
      </c>
      <c r="E33" s="229">
        <v>45062</v>
      </c>
      <c r="F33" s="229"/>
      <c r="G33" s="206">
        <v>2023</v>
      </c>
    </row>
    <row r="34" spans="1:7" x14ac:dyDescent="0.25">
      <c r="A34" s="217" t="s">
        <v>64</v>
      </c>
      <c r="B34" s="220">
        <f>COUNTA(B22:B33)</f>
        <v>12</v>
      </c>
      <c r="C34" s="251"/>
      <c r="D34" s="220"/>
      <c r="E34" s="220"/>
      <c r="F34" s="221"/>
      <c r="G34" s="207">
        <v>2023</v>
      </c>
    </row>
    <row r="35" spans="1:7" x14ac:dyDescent="0.25">
      <c r="A35" s="218" t="s">
        <v>65</v>
      </c>
      <c r="B35" s="211">
        <f>MINA(B22:B33)</f>
        <v>0.4</v>
      </c>
      <c r="C35" s="252"/>
      <c r="D35" s="211"/>
      <c r="E35" s="211"/>
      <c r="F35" s="213"/>
      <c r="G35" s="38">
        <v>2023</v>
      </c>
    </row>
    <row r="36" spans="1:7" x14ac:dyDescent="0.25">
      <c r="A36" s="218" t="s">
        <v>66</v>
      </c>
      <c r="B36" s="246">
        <f>AVERAGEA(B22:B33)</f>
        <v>2.2666666666666666</v>
      </c>
      <c r="C36" s="252"/>
      <c r="D36" s="211"/>
      <c r="E36" s="211"/>
      <c r="F36" s="213"/>
      <c r="G36" s="38">
        <v>2023</v>
      </c>
    </row>
    <row r="37" spans="1:7" ht="15.75" thickBot="1" x14ac:dyDescent="0.3">
      <c r="A37" s="219" t="s">
        <v>67</v>
      </c>
      <c r="B37" s="212">
        <f>MAXA(B22:B33)</f>
        <v>13.3</v>
      </c>
      <c r="C37" s="253"/>
      <c r="D37" s="212"/>
      <c r="E37" s="214"/>
      <c r="F37" s="214"/>
      <c r="G37" s="206">
        <v>2023</v>
      </c>
    </row>
    <row r="38" spans="1:7" x14ac:dyDescent="0.25">
      <c r="A38" s="231" t="s">
        <v>84</v>
      </c>
      <c r="B38" s="256">
        <v>0.2</v>
      </c>
      <c r="C38" s="256"/>
      <c r="D38" s="257">
        <v>45082</v>
      </c>
      <c r="E38" s="257">
        <v>45105</v>
      </c>
      <c r="F38" s="257">
        <v>44673</v>
      </c>
      <c r="G38" s="258">
        <v>2024</v>
      </c>
    </row>
    <row r="39" spans="1:7" x14ac:dyDescent="0.25">
      <c r="A39" s="231" t="s">
        <v>84</v>
      </c>
      <c r="B39" s="243">
        <v>0.3</v>
      </c>
      <c r="C39" s="232"/>
      <c r="D39" s="233">
        <v>45111</v>
      </c>
      <c r="E39" s="233">
        <v>45131</v>
      </c>
      <c r="F39" s="233">
        <v>44673</v>
      </c>
      <c r="G39" s="207">
        <v>2024</v>
      </c>
    </row>
    <row r="40" spans="1:7" x14ac:dyDescent="0.25">
      <c r="A40" s="231" t="s">
        <v>84</v>
      </c>
      <c r="B40" s="209">
        <v>0.5</v>
      </c>
      <c r="C40" s="209"/>
      <c r="D40" s="210">
        <v>45149</v>
      </c>
      <c r="E40" s="210">
        <v>45161</v>
      </c>
      <c r="F40" s="210">
        <v>44673</v>
      </c>
      <c r="G40" s="38">
        <v>2024</v>
      </c>
    </row>
    <row r="41" spans="1:7" x14ac:dyDescent="0.25">
      <c r="A41" s="231" t="s">
        <v>84</v>
      </c>
      <c r="B41" s="209">
        <v>0.6</v>
      </c>
      <c r="C41" s="209"/>
      <c r="D41" s="210">
        <v>45183</v>
      </c>
      <c r="E41" s="210">
        <v>45204</v>
      </c>
      <c r="F41" s="210">
        <v>44673</v>
      </c>
      <c r="G41" s="38">
        <v>2024</v>
      </c>
    </row>
    <row r="42" spans="1:7" x14ac:dyDescent="0.25">
      <c r="A42" s="231" t="s">
        <v>84</v>
      </c>
      <c r="B42" s="209">
        <v>1</v>
      </c>
      <c r="C42" s="209"/>
      <c r="D42" s="210">
        <v>45215</v>
      </c>
      <c r="E42" s="210">
        <v>45243</v>
      </c>
      <c r="F42" s="210">
        <v>44673</v>
      </c>
      <c r="G42" s="38">
        <v>2024</v>
      </c>
    </row>
    <row r="43" spans="1:7" x14ac:dyDescent="0.25">
      <c r="A43" s="231" t="s">
        <v>84</v>
      </c>
      <c r="B43" s="209">
        <v>0.6</v>
      </c>
      <c r="C43" s="209"/>
      <c r="D43" s="210">
        <v>45246</v>
      </c>
      <c r="E43" s="210">
        <v>45274</v>
      </c>
      <c r="F43" s="210">
        <v>44693</v>
      </c>
      <c r="G43" s="38">
        <v>2024</v>
      </c>
    </row>
    <row r="44" spans="1:7" x14ac:dyDescent="0.25">
      <c r="A44" s="231" t="s">
        <v>84</v>
      </c>
      <c r="B44" s="209">
        <v>1.3</v>
      </c>
      <c r="C44" s="209"/>
      <c r="D44" s="210">
        <v>45275</v>
      </c>
      <c r="E44" s="210">
        <v>45329</v>
      </c>
      <c r="F44" s="210">
        <v>44721</v>
      </c>
      <c r="G44" s="38">
        <v>2024</v>
      </c>
    </row>
    <row r="45" spans="1:7" x14ac:dyDescent="0.25">
      <c r="A45" s="231" t="s">
        <v>84</v>
      </c>
      <c r="B45" s="245">
        <v>2.4</v>
      </c>
      <c r="C45" s="245"/>
      <c r="D45" s="223">
        <v>45306</v>
      </c>
      <c r="E45" s="210">
        <v>45329</v>
      </c>
      <c r="F45" s="223"/>
      <c r="G45" s="38">
        <v>2024</v>
      </c>
    </row>
    <row r="46" spans="1:7" x14ac:dyDescent="0.25">
      <c r="A46" s="231" t="s">
        <v>84</v>
      </c>
      <c r="B46" s="245">
        <v>1.3</v>
      </c>
      <c r="C46" s="245"/>
      <c r="D46" s="223">
        <v>45336</v>
      </c>
      <c r="E46" s="223">
        <v>45350</v>
      </c>
      <c r="F46" s="223"/>
      <c r="G46" s="38">
        <v>2024</v>
      </c>
    </row>
    <row r="47" spans="1:7" x14ac:dyDescent="0.25">
      <c r="A47" s="231" t="s">
        <v>84</v>
      </c>
      <c r="B47" s="245">
        <v>0.5</v>
      </c>
      <c r="C47" s="245"/>
      <c r="D47" s="223">
        <v>45366</v>
      </c>
      <c r="E47" s="223">
        <v>45387</v>
      </c>
      <c r="F47" s="223"/>
      <c r="G47" s="38">
        <v>2024</v>
      </c>
    </row>
    <row r="48" spans="1:7" x14ac:dyDescent="0.25">
      <c r="A48" s="231" t="s">
        <v>84</v>
      </c>
      <c r="B48" s="245">
        <v>1.8</v>
      </c>
      <c r="C48" s="245"/>
      <c r="D48" s="223">
        <v>45398</v>
      </c>
      <c r="E48" s="223">
        <v>45439</v>
      </c>
      <c r="F48" s="223"/>
      <c r="G48" s="38">
        <v>2024</v>
      </c>
    </row>
    <row r="49" spans="1:7" x14ac:dyDescent="0.25">
      <c r="A49" s="231" t="s">
        <v>84</v>
      </c>
      <c r="B49" s="245">
        <v>0.7</v>
      </c>
      <c r="C49" s="245"/>
      <c r="D49" s="210">
        <v>45432</v>
      </c>
      <c r="E49" s="210">
        <v>45461</v>
      </c>
      <c r="F49" s="210"/>
      <c r="G49" s="38">
        <v>2024</v>
      </c>
    </row>
    <row r="50" spans="1:7" ht="15.75" thickBot="1" x14ac:dyDescent="0.3">
      <c r="A50" s="228" t="s">
        <v>84</v>
      </c>
      <c r="B50" s="228">
        <v>0.3</v>
      </c>
      <c r="C50" s="228"/>
      <c r="D50" s="249">
        <v>45464</v>
      </c>
      <c r="E50" s="247">
        <v>45496</v>
      </c>
      <c r="F50" s="249"/>
      <c r="G50" s="206">
        <v>2024</v>
      </c>
    </row>
    <row r="51" spans="1:7" x14ac:dyDescent="0.25">
      <c r="A51" s="217" t="s">
        <v>64</v>
      </c>
      <c r="B51" s="220">
        <f>COUNTA(B38:B50)</f>
        <v>13</v>
      </c>
      <c r="C51" s="225"/>
      <c r="D51" s="224"/>
      <c r="E51" s="224"/>
      <c r="F51" s="221"/>
      <c r="G51" s="207">
        <v>2024</v>
      </c>
    </row>
    <row r="52" spans="1:7" x14ac:dyDescent="0.25">
      <c r="A52" s="218" t="s">
        <v>65</v>
      </c>
      <c r="B52" s="211">
        <f>MINA(B38:B50)</f>
        <v>0.2</v>
      </c>
      <c r="C52" s="226"/>
      <c r="D52" s="211"/>
      <c r="E52" s="211"/>
      <c r="F52" s="213"/>
      <c r="G52" s="38">
        <v>2024</v>
      </c>
    </row>
    <row r="53" spans="1:7" x14ac:dyDescent="0.25">
      <c r="A53" s="218" t="s">
        <v>66</v>
      </c>
      <c r="B53" s="244">
        <f>AVERAGEA(B38:B50)</f>
        <v>0.8846153846153848</v>
      </c>
      <c r="C53" s="226"/>
      <c r="D53" s="211"/>
      <c r="E53" s="211"/>
      <c r="F53" s="213"/>
      <c r="G53" s="38">
        <v>2024</v>
      </c>
    </row>
    <row r="54" spans="1:7" ht="15.75" thickBot="1" x14ac:dyDescent="0.3">
      <c r="A54" s="219" t="s">
        <v>67</v>
      </c>
      <c r="B54" s="212">
        <f>MAXA(B38:B50)</f>
        <v>2.4</v>
      </c>
      <c r="C54" s="227"/>
      <c r="D54" s="212"/>
      <c r="E54" s="214"/>
      <c r="F54" s="214"/>
      <c r="G54" s="206">
        <v>2024</v>
      </c>
    </row>
    <row r="55" spans="1:7" x14ac:dyDescent="0.25">
      <c r="A55" s="231" t="s">
        <v>84</v>
      </c>
      <c r="B55" s="256">
        <v>0.4</v>
      </c>
      <c r="C55" s="256"/>
      <c r="D55" s="257">
        <v>45498</v>
      </c>
      <c r="E55" s="257">
        <v>45525</v>
      </c>
      <c r="F55" s="257">
        <v>44673</v>
      </c>
      <c r="G55" s="258">
        <v>2025</v>
      </c>
    </row>
    <row r="56" spans="1:7" x14ac:dyDescent="0.25">
      <c r="A56" s="231" t="s">
        <v>84</v>
      </c>
      <c r="B56" s="243">
        <v>0.2</v>
      </c>
      <c r="C56" s="232"/>
      <c r="D56" s="233">
        <v>45530</v>
      </c>
      <c r="E56" s="233">
        <v>45540</v>
      </c>
      <c r="F56" s="233">
        <v>44673</v>
      </c>
      <c r="G56" s="207">
        <v>2025</v>
      </c>
    </row>
    <row r="57" spans="1:7" x14ac:dyDescent="0.25">
      <c r="A57" s="231" t="s">
        <v>84</v>
      </c>
      <c r="B57" s="209"/>
      <c r="C57" s="209"/>
      <c r="D57" s="210"/>
      <c r="E57" s="210"/>
      <c r="F57" s="210">
        <v>44673</v>
      </c>
      <c r="G57" s="207">
        <v>2025</v>
      </c>
    </row>
    <row r="58" spans="1:7" x14ac:dyDescent="0.25">
      <c r="A58" s="231" t="s">
        <v>84</v>
      </c>
      <c r="B58" s="209"/>
      <c r="C58" s="209"/>
      <c r="D58" s="210"/>
      <c r="E58" s="210"/>
      <c r="F58" s="210">
        <v>44673</v>
      </c>
      <c r="G58" s="207">
        <v>2025</v>
      </c>
    </row>
    <row r="59" spans="1:7" x14ac:dyDescent="0.25">
      <c r="A59" s="231" t="s">
        <v>84</v>
      </c>
      <c r="B59" s="209"/>
      <c r="C59" s="209"/>
      <c r="D59" s="210"/>
      <c r="E59" s="210"/>
      <c r="F59" s="210">
        <v>44673</v>
      </c>
      <c r="G59" s="207">
        <v>2025</v>
      </c>
    </row>
    <row r="60" spans="1:7" x14ac:dyDescent="0.25">
      <c r="A60" s="231" t="s">
        <v>84</v>
      </c>
      <c r="B60" s="209"/>
      <c r="C60" s="209"/>
      <c r="D60" s="210"/>
      <c r="E60" s="210"/>
      <c r="F60" s="210">
        <v>44693</v>
      </c>
      <c r="G60" s="207">
        <v>2025</v>
      </c>
    </row>
    <row r="61" spans="1:7" x14ac:dyDescent="0.25">
      <c r="A61" s="231" t="s">
        <v>84</v>
      </c>
      <c r="B61" s="209"/>
      <c r="C61" s="209"/>
      <c r="D61" s="210"/>
      <c r="E61" s="210"/>
      <c r="F61" s="210">
        <v>44721</v>
      </c>
      <c r="G61" s="207">
        <v>2025</v>
      </c>
    </row>
    <row r="62" spans="1:7" x14ac:dyDescent="0.25">
      <c r="A62" s="231" t="s">
        <v>84</v>
      </c>
      <c r="B62" s="245"/>
      <c r="C62" s="245"/>
      <c r="D62" s="223"/>
      <c r="E62" s="210"/>
      <c r="F62" s="223"/>
      <c r="G62" s="207">
        <v>2025</v>
      </c>
    </row>
    <row r="63" spans="1:7" x14ac:dyDescent="0.25">
      <c r="A63" s="231" t="s">
        <v>84</v>
      </c>
      <c r="B63" s="245"/>
      <c r="C63" s="245"/>
      <c r="D63" s="223"/>
      <c r="E63" s="223"/>
      <c r="F63" s="223"/>
      <c r="G63" s="207">
        <v>2025</v>
      </c>
    </row>
    <row r="64" spans="1:7" x14ac:dyDescent="0.25">
      <c r="A64" s="231" t="s">
        <v>84</v>
      </c>
      <c r="B64" s="245"/>
      <c r="C64" s="245"/>
      <c r="D64" s="223"/>
      <c r="E64" s="223"/>
      <c r="F64" s="223"/>
      <c r="G64" s="207">
        <v>2025</v>
      </c>
    </row>
    <row r="65" spans="1:7" x14ac:dyDescent="0.25">
      <c r="A65" s="231" t="s">
        <v>84</v>
      </c>
      <c r="B65" s="245"/>
      <c r="C65" s="245"/>
      <c r="D65" s="223"/>
      <c r="E65" s="223"/>
      <c r="F65" s="223"/>
      <c r="G65" s="207">
        <v>2025</v>
      </c>
    </row>
    <row r="66" spans="1:7" x14ac:dyDescent="0.25">
      <c r="A66" s="231" t="s">
        <v>84</v>
      </c>
      <c r="B66" s="209"/>
      <c r="C66" s="209"/>
      <c r="D66" s="210"/>
      <c r="E66" s="210"/>
      <c r="F66" s="210"/>
      <c r="G66" s="207">
        <v>2025</v>
      </c>
    </row>
    <row r="67" spans="1:7" ht="15.75" thickBot="1" x14ac:dyDescent="0.3">
      <c r="A67" s="231" t="s">
        <v>84</v>
      </c>
      <c r="B67" s="248"/>
      <c r="C67" s="248"/>
      <c r="D67" s="249"/>
      <c r="E67" s="247"/>
      <c r="F67" s="249"/>
      <c r="G67" s="261">
        <v>2025</v>
      </c>
    </row>
    <row r="68" spans="1:7" x14ac:dyDescent="0.25">
      <c r="A68" s="217" t="s">
        <v>64</v>
      </c>
      <c r="B68" s="220">
        <f>COUNTA(B55:B67)</f>
        <v>2</v>
      </c>
      <c r="C68" s="251"/>
      <c r="D68" s="224"/>
      <c r="E68" s="224"/>
      <c r="F68" s="221"/>
      <c r="G68" s="258">
        <v>2025</v>
      </c>
    </row>
    <row r="69" spans="1:7" x14ac:dyDescent="0.25">
      <c r="A69" s="218" t="s">
        <v>65</v>
      </c>
      <c r="B69" s="211">
        <f>MINA(B55:B67)</f>
        <v>0.2</v>
      </c>
      <c r="C69" s="252"/>
      <c r="D69" s="211"/>
      <c r="E69" s="211"/>
      <c r="F69" s="213"/>
      <c r="G69" s="38">
        <v>2025</v>
      </c>
    </row>
    <row r="70" spans="1:7" x14ac:dyDescent="0.25">
      <c r="A70" s="218" t="s">
        <v>66</v>
      </c>
      <c r="B70" s="246">
        <f>AVERAGEA(B55:B67)</f>
        <v>0.30000000000000004</v>
      </c>
      <c r="C70" s="252"/>
      <c r="D70" s="211"/>
      <c r="E70" s="211"/>
      <c r="F70" s="213"/>
      <c r="G70" s="38">
        <v>2025</v>
      </c>
    </row>
    <row r="71" spans="1:7" ht="15.75" thickBot="1" x14ac:dyDescent="0.3">
      <c r="A71" s="218" t="s">
        <v>66</v>
      </c>
      <c r="B71" s="212">
        <f>MAXA(B55:B67)</f>
        <v>0.4</v>
      </c>
      <c r="C71" s="253"/>
      <c r="D71" s="212"/>
      <c r="E71" s="212"/>
      <c r="F71" s="214"/>
      <c r="G71" s="206">
        <v>2025</v>
      </c>
    </row>
  </sheetData>
  <mergeCells count="1">
    <mergeCell ref="B6:G6"/>
  </mergeCells>
  <phoneticPr fontId="21" type="noConversion"/>
  <hyperlinks>
    <hyperlink ref="B4" r:id="rId1" xr:uid="{00BDBE05-7288-4D03-AFC0-48711F21950B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10" zoomScale="95" zoomScaleNormal="95" workbookViewId="0">
      <selection activeCell="I25" sqref="I25"/>
    </sheetView>
  </sheetViews>
  <sheetFormatPr defaultRowHeight="15" x14ac:dyDescent="0.25"/>
  <cols>
    <col min="1" max="1" width="28" customWidth="1"/>
  </cols>
  <sheetData>
    <row r="1" spans="1:3" x14ac:dyDescent="0.25">
      <c r="A1" s="215" t="s">
        <v>0</v>
      </c>
      <c r="B1" t="s">
        <v>77</v>
      </c>
    </row>
    <row r="2" spans="1:3" x14ac:dyDescent="0.25">
      <c r="A2" s="215" t="s">
        <v>1</v>
      </c>
      <c r="B2" t="s">
        <v>55</v>
      </c>
    </row>
    <row r="3" spans="1:3" x14ac:dyDescent="0.25">
      <c r="A3" s="215" t="s">
        <v>2</v>
      </c>
      <c r="B3" t="s">
        <v>78</v>
      </c>
    </row>
    <row r="4" spans="1:3" x14ac:dyDescent="0.25">
      <c r="A4" s="215" t="s">
        <v>3</v>
      </c>
      <c r="B4" s="240" t="s">
        <v>79</v>
      </c>
      <c r="C4" s="9"/>
    </row>
  </sheetData>
  <phoneticPr fontId="0" type="noConversion"/>
  <hyperlinks>
    <hyperlink ref="B4" r:id="rId1" xr:uid="{57E51A2A-07DA-4259-A6DD-A9C622D6825F}"/>
  </hyperlinks>
  <pageMargins left="0.11811023622047245" right="0.11811023622047245" top="0.15748031496062992" bottom="0.15748031496062992" header="0.31496062992125984" footer="0.31496062992125984"/>
  <pageSetup paperSize="8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132041-30ca-40aa-8218-1e6c638b8098" xsi:nil="true"/>
    <lcf76f155ced4ddcb4097134ff3c332f xmlns="3b72e448-7c4a-4cc2-a156-e04b06593f5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3B7DBD33B2234287B4C41270A033D9" ma:contentTypeVersion="18" ma:contentTypeDescription="Create a new document." ma:contentTypeScope="" ma:versionID="edd8749017fc08434e9f37805a68eda7">
  <xsd:schema xmlns:xsd="http://www.w3.org/2001/XMLSchema" xmlns:xs="http://www.w3.org/2001/XMLSchema" xmlns:p="http://schemas.microsoft.com/office/2006/metadata/properties" xmlns:ns2="3b72e448-7c4a-4cc2-a156-e04b06593f51" xmlns:ns3="69132041-30ca-40aa-8218-1e6c638b8098" targetNamespace="http://schemas.microsoft.com/office/2006/metadata/properties" ma:root="true" ma:fieldsID="a9d8831a7ed2047d9ae7f50f55258990" ns2:_="" ns3:_="">
    <xsd:import namespace="3b72e448-7c4a-4cc2-a156-e04b06593f51"/>
    <xsd:import namespace="69132041-30ca-40aa-8218-1e6c638b80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2e448-7c4a-4cc2-a156-e04b06593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0d07523-6add-47e8-8be9-c54f081641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32041-30ca-40aa-8218-1e6c638b809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ea73f93-a419-413a-9d19-f274c82a6641}" ma:internalName="TaxCatchAll" ma:showField="CatchAllData" ma:web="69132041-30ca-40aa-8218-1e6c638b80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47EDF5-CE75-428E-AF53-A713A6EF7F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F3F77-480B-4E3C-8E34-F278142B7B34}">
  <ds:schemaRefs>
    <ds:schemaRef ds:uri="09e8bde4-747f-46bf-9f61-b9bc110021f1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07a71d95-86f7-445e-a715-8aa5aa0b32ca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883D7E-AB71-49BA-8C6E-1BC011F7D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Point 1</vt:lpstr>
      <vt:lpstr>MP1</vt:lpstr>
      <vt:lpstr>Point 2</vt:lpstr>
      <vt:lpstr>MP2</vt:lpstr>
      <vt:lpstr>MP3</vt:lpstr>
      <vt:lpstr>MP4</vt:lpstr>
      <vt:lpstr>Sampling Point Location Map</vt:lpstr>
      <vt:lpstr>'Point 1'!Print_Area</vt:lpstr>
      <vt:lpstr>'Point 2'!Print_Area</vt:lpstr>
      <vt:lpstr>'Sampling Point Location Map'!Print_Area</vt:lpstr>
    </vt:vector>
  </TitlesOfParts>
  <Company>CSR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CSR Ltd</dc:creator>
  <cp:lastModifiedBy>Liane Peyra</cp:lastModifiedBy>
  <cp:lastPrinted>2015-06-03T03:40:38Z</cp:lastPrinted>
  <dcterms:created xsi:type="dcterms:W3CDTF">2012-06-08T01:37:27Z</dcterms:created>
  <dcterms:modified xsi:type="dcterms:W3CDTF">2024-09-05T05:27:08Z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0x01010048F304720A73024EB09018FAD1C07C3E</vt:lpwstr>
  </property>
  <property fmtid="{D5CDD505-2E9C-101B-9397-08002B2CF9AE}" pid="3" name="MediaServiceImageTags">
    <vt:lpwstr/>
  </property>
</Properties>
</file>